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 firstSheet="1"/>
  </bookViews>
  <sheets>
    <sheet name="劳务清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<sst xmlns="http://schemas.openxmlformats.org/spreadsheetml/2006/main" count="441" uniqueCount="290">
  <si>
    <t>劳务分包工程招标清单</t>
  </si>
  <si>
    <t>工程名称：中粮家佳康（吉林）有限公司第九沼气站-日处理520m³养殖废水项目土建工程-建筑工程</t>
  </si>
  <si>
    <t>序号</t>
  </si>
  <si>
    <t>项目编码</t>
  </si>
  <si>
    <t>项目名称</t>
  </si>
  <si>
    <t>项目特征描述</t>
  </si>
  <si>
    <t>计量单位</t>
  </si>
  <si>
    <t>工程量</t>
  </si>
  <si>
    <t>单价</t>
  </si>
  <si>
    <t>调整系数</t>
  </si>
  <si>
    <t>综合单价</t>
  </si>
  <si>
    <t>合价</t>
  </si>
  <si>
    <t>备注</t>
  </si>
  <si>
    <t>010101002001</t>
  </si>
  <si>
    <t>土方开挖及清槽</t>
  </si>
  <si>
    <t xml:space="preserve"> </t>
  </si>
  <si>
    <t>m2</t>
  </si>
  <si>
    <t>010402001001</t>
  </si>
  <si>
    <t>砌块墙</t>
  </si>
  <si>
    <t>1.砖品种、规格、强度等级:200厚蒸压加气混凝土砌块
2.部位:防潮层以上，3.6m以下
3.砂浆强度等级:M5混合砂浆</t>
  </si>
  <si>
    <t>m3</t>
  </si>
  <si>
    <t>010402001002</t>
  </si>
  <si>
    <t>1.砖品种、规格、强度等级:200厚蒸压加气混凝土砌块
2.部位:防潮层以上，3.6m以上
3.砂浆强度等级:M5混合砂浆</t>
  </si>
  <si>
    <t>010401012001</t>
  </si>
  <si>
    <t>零星砌砖</t>
  </si>
  <si>
    <t>1.零星砌砖名称、部位:外墙承台梁两侧面
2.砖品种、规格、强度等级:红砖240*115*53
3.砂浆强度等级、配合比:M5水泥砂浆</t>
  </si>
  <si>
    <t>010401001001</t>
  </si>
  <si>
    <t>池内填充斜坡</t>
  </si>
  <si>
    <t>1.部位:池内填充斜坡
2.填充：泡沫混凝土或轻质砖(容重≤11.8KN/m3)</t>
  </si>
  <si>
    <t>010501001001</t>
  </si>
  <si>
    <t>垫层</t>
  </si>
  <si>
    <t>1.混凝土种类:预拌混凝土
2.混凝土强度等级:C15
3.泵送类型:自行考虑</t>
  </si>
  <si>
    <t>010501004001</t>
  </si>
  <si>
    <t>满堂基础</t>
  </si>
  <si>
    <t>部位：池底
1.混凝土种类:预拌膨胀混凝土
2.混凝土强度等级:C30P6
3.泵送类型:自行考虑</t>
  </si>
  <si>
    <t>010502001001</t>
  </si>
  <si>
    <t>矩形柱</t>
  </si>
  <si>
    <t>池壁柱
1.混凝土种类:预拌膨胀混凝土
2.混凝土强度等级:C30 P6
3.泵送类型:自行考虑</t>
  </si>
  <si>
    <t>010504001001</t>
  </si>
  <si>
    <t>直形墙</t>
  </si>
  <si>
    <t>池壁
1.混凝土种类:预拌膨胀混凝土
2.混凝土强度等级:C30P6
3.泵送类型:自行考虑</t>
  </si>
  <si>
    <t>010505001001</t>
  </si>
  <si>
    <t>有梁板</t>
  </si>
  <si>
    <t>池顶
1.混凝土种类:预拌膨胀混凝土
2.混凝土强度等级:C30 P6
3.泵送类型:自行考虑</t>
  </si>
  <si>
    <t>010501003001</t>
  </si>
  <si>
    <t>独立基础</t>
  </si>
  <si>
    <t>1.混凝土种类:预拌混凝土
2.混凝土强度等级:C30
3.泵送类型:自行考虑</t>
  </si>
  <si>
    <t>010503001001</t>
  </si>
  <si>
    <t>基础梁</t>
  </si>
  <si>
    <t>010502001002</t>
  </si>
  <si>
    <t>010504001002</t>
  </si>
  <si>
    <t>女儿墙
1.混凝土种类:预拌混凝土
2.混凝土强度等级:C30
3.泵送类型:自行考虑</t>
  </si>
  <si>
    <t>010503002001</t>
  </si>
  <si>
    <t>矩形梁</t>
  </si>
  <si>
    <t>010505001002</t>
  </si>
  <si>
    <t>010501006001</t>
  </si>
  <si>
    <t>设备基础</t>
  </si>
  <si>
    <t>1.混凝土种类:预拌混凝土
2.混凝土强度等级:C25
3.泵送类型:自行考虑</t>
  </si>
  <si>
    <t>010508001001</t>
  </si>
  <si>
    <t>后浇带-筏板</t>
  </si>
  <si>
    <t>1.混凝土种类:预拌膨胀混凝土
2.混凝土强度等级:C35 P6
3.泵送类型:自行考虑
4.含钢丝网片</t>
  </si>
  <si>
    <t>010508001002</t>
  </si>
  <si>
    <t>后浇带-池壁</t>
  </si>
  <si>
    <t>010508001003</t>
  </si>
  <si>
    <t>后浇带-池顶板</t>
  </si>
  <si>
    <t>010502002001</t>
  </si>
  <si>
    <t>构造柱</t>
  </si>
  <si>
    <t>010503005001</t>
  </si>
  <si>
    <t>过梁</t>
  </si>
  <si>
    <t>010503004001</t>
  </si>
  <si>
    <t>圈梁</t>
  </si>
  <si>
    <t>010505008001</t>
  </si>
  <si>
    <t>雨篷</t>
  </si>
  <si>
    <t>010507007001</t>
  </si>
  <si>
    <t>池内二次浇筑</t>
  </si>
  <si>
    <t>1.部位:反应池1、2，芬顿、絮凝池2 C15混凝土二次浇筑
2.混凝土种类:C15混凝土</t>
  </si>
  <si>
    <t>010507003001</t>
  </si>
  <si>
    <t>混凝土排水沟</t>
  </si>
  <si>
    <t>排水沟-污泥堆场
1.排水沟垫层:150厚碎石夯土土中
2.排水沟沟底、沟壁:100厚C15混凝土垫层
3.沟截面净空尺寸:300×300
4.盖板:铸铁排水篦子，做法详07J306-A/P8,C/P25
5.其他要求详见招标文件及图纸</t>
  </si>
  <si>
    <t>m</t>
  </si>
  <si>
    <t>011702026001</t>
  </si>
  <si>
    <t>电缆沟</t>
  </si>
  <si>
    <t>010515001001</t>
  </si>
  <si>
    <t>现浇构件钢筋</t>
  </si>
  <si>
    <t>1.钢筋种类、规格: 箍筋  Φ10以内 一级钢</t>
  </si>
  <si>
    <t>t</t>
  </si>
  <si>
    <t>010515001002</t>
  </si>
  <si>
    <t>1.钢筋种类、规格: 箍筋  Φ10以内 三级钢</t>
  </si>
  <si>
    <t>010515001003</t>
  </si>
  <si>
    <t>1.钢筋种类、规格:  砌体加筋    Φ10以内  一级钢</t>
  </si>
  <si>
    <t>010515001004</t>
  </si>
  <si>
    <t>1.钢筋种类、规格:Φ10以内 一级钢</t>
  </si>
  <si>
    <t>010515001005</t>
  </si>
  <si>
    <t>1.钢筋种类、规格:Φ10以内 三级钢</t>
  </si>
  <si>
    <t>010515001006</t>
  </si>
  <si>
    <t>1.钢筋种类、规格:Φ12~Φ18 三级钢</t>
  </si>
  <si>
    <t>010515001007</t>
  </si>
  <si>
    <t>1.钢筋种类、规格:Φ20~Φ25 三级钢</t>
  </si>
  <si>
    <t>010516003001</t>
  </si>
  <si>
    <t>机械连接</t>
  </si>
  <si>
    <t>1.连接方式:机械连接
2.螺纹套筒种类:直螺纹
3.规格:25</t>
  </si>
  <si>
    <t>个</t>
  </si>
  <si>
    <t>010516002001</t>
  </si>
  <si>
    <t>预埋铁件</t>
  </si>
  <si>
    <t>预埋件示意图一~三中所有预埋板
1.预埋铁件、锚板
2.制作、运输及安装
3.包含除预埋螺栓外所有铁件预埋
4.其他要求详见招标文件及图纸</t>
  </si>
  <si>
    <t>010516002002</t>
  </si>
  <si>
    <t>钢架
1.预埋铁件、锚板
2.制作、运输及安装
3.包含除预埋螺栓外所有铁件预埋
4.其他要求详见招标文件及图纸</t>
  </si>
  <si>
    <t>010606012001</t>
  </si>
  <si>
    <t>钢支架</t>
  </si>
  <si>
    <t>电缆沟内
1.采用热镀锌材质，竖向L50*5@500，水平3*L40*4@500，-40*4扁钢通长设置
2.其他要求详见招标文件及图纸</t>
  </si>
  <si>
    <t>010603001001</t>
  </si>
  <si>
    <t>钢柱</t>
  </si>
  <si>
    <t>1.钢材品种、规格:Q235B, H型钢HM194*150*6*9，含连接件、柱脚板、加劲板等
2.除锈刷漆:除锈等级为Sa2.5级，采用热镀锌材质，镀锌量（单面）505g/㎡，内外表面均镀锌
3.螺栓种类:满足图纸设计要求
4.其他要求详见招标文件及图纸</t>
  </si>
  <si>
    <t>010604001001</t>
  </si>
  <si>
    <t>钢梁</t>
  </si>
  <si>
    <t>010606012002</t>
  </si>
  <si>
    <t>钢系杆</t>
  </si>
  <si>
    <t>1.钢材品种、规格:Q235B,D102X3，含连接板
2.除锈刷漆:除锈等级为Sa2级，采用热镀锌材质，镀锌量（单面）110g/㎡，内外表面均镀锌
3.螺栓种类:满足图纸设计要求
4.其他要求详见招标文件及图纸</t>
  </si>
  <si>
    <t>010606002001</t>
  </si>
  <si>
    <t>屋面檩条</t>
  </si>
  <si>
    <t>1.钢材品种、规格:Q235B,C180X70X20X2.2 含连接板
2.除锈刷漆:除锈等级为Sa2级，采用热镀锌材质，镀锌量（单面）110g/㎡
3.螺栓种类:满足图纸设计要求
4.其他要求详见招标文件及图纸</t>
  </si>
  <si>
    <t>010606001001</t>
  </si>
  <si>
    <t>屋面支撑、拉条</t>
  </si>
  <si>
    <t>1.钢材品种、规格:Q235B,含直拉条、斜拉条、撑杆及连接板
2.除锈刷漆:除锈等级为Sa2级，采用热镀锌材质，镀锌量（单面）110g/㎡
3.螺栓种类:满足图纸设计要求
4.其他要求详见招标文件及图纸</t>
  </si>
  <si>
    <t>010606002002</t>
  </si>
  <si>
    <t>墙面檩条</t>
  </si>
  <si>
    <t>1.钢材品种、规格:Q235B,含墙梁、门梁、门柱、窗柱、墙柱及连接板
2.除锈刷漆:除锈等级为Sa2级，采用热镀锌材质，镀锌量（单面）110g/㎡
3.螺栓种类:满足图纸设计要求
4.其他要求详见招标文件及图纸</t>
  </si>
  <si>
    <t>010606001002</t>
  </si>
  <si>
    <t>柱间支撑</t>
  </si>
  <si>
    <t>1.钢材品种、规格:Q235B,柱间支撑，含连接板
2.除锈刷漆:除锈等级为Sa2级，采用热镀锌材质，镀锌量（单面）110g/㎡
3.螺栓种类:满足图纸设计要求
4.其他要求详见招标文件及图纸</t>
  </si>
  <si>
    <t>010606008001</t>
  </si>
  <si>
    <t>钢梯</t>
  </si>
  <si>
    <t>钢制楼梯-室内
1.钢梯材质均为热浸锌，钢梯踏步选用镀锌格栅板G255/30/100,钢梯下口设置护栏门，不含钢栏杆，钢栏杆已另列清单项
2.具体做法参15J401图集T2B10
3.其他要求详见招标文件及图纸</t>
  </si>
  <si>
    <t>010606008002</t>
  </si>
  <si>
    <t>钢制楼梯-室外
1.钢梯材质均为热浸锌，钢梯踏步选用镀锌格栅板G255/30/100,钢梯下口设置护栏门，不含钢栏杆，钢栏杆已另列清单项
2.具体做法参15J401图集T2B10，室外疏散钢梯应刷防火涂料,并使其耐火极限不小于1.0h
3.其他要求详见招标文件及图纸</t>
  </si>
  <si>
    <t>011503001001</t>
  </si>
  <si>
    <t>金属栏杆（配套护栏门）</t>
  </si>
  <si>
    <t>热浸锌栏杆（配套护栏门）
1.热浸锌栏杆高1.20米，立杆为φ50*3热浸锌钢管，间距1000，中间横杆2*φ30*3热浸锌钢管，栏杆扶手为φ50*3热浸锌钢管，-100*3踢脚，MJ1预埋件，HLM1、HLM2，楼梯下口设置护栏门（护栏门做法参照15J401图集第B31页1/2节点，配门锁）
2.其他要求详见招标文件及图纸</t>
  </si>
  <si>
    <t>010902001001</t>
  </si>
  <si>
    <t>屋面卷材防水</t>
  </si>
  <si>
    <t>砼屋面(带保温层上人屋面)
参考五站屋面防水做法
1.涂料粒料保护层
2.3+3厚双层SBS改性沥青卷材防水层
3.20厚1:3水泥砂浆找平层
4.60厚挤塑聚苯板保温层【已另列清单】
5.20厚1:3水泥砂浆找平层
6.最薄处10厚LC5.0轻集料混凝土找2%坡
7.钢筋砼屋面板，表面清扫干净
8.其他要求详见招标文件及图纸</t>
  </si>
  <si>
    <t>010902001002</t>
  </si>
  <si>
    <t>砼屋面(带保温层不上人屋面)
参考五站屋面防水做法
1.涂料粒料保护层
2.3+3厚双层SBS改性沥青卷材防水层
3.20厚1:3水泥砂浆找平层
4.60厚挤塑聚苯板保温层【已另列清单】
5.20厚1:3水泥砂浆找平层
6.最薄处10厚LC5.0轻集料混凝土找2%坡
7.钢筋砼屋面板，表面清扫干净
8.其他要求详见招标文件及图纸</t>
  </si>
  <si>
    <t>010902003001</t>
  </si>
  <si>
    <t>屋面刚性层（砼雨棚）</t>
  </si>
  <si>
    <t>1.20厚1:3聚合物防水水泥砂浆抹面压光
2.15厚(最薄处)1:3水泥砂浆找1%坡找平
3.钢筋混凝土雨棚板,表面清扫干净  
4.素水泥浆一道(内掺建筑胶)   【已另列清单】
5.2厚耐水腻子分遍刮平(底板、侧面) 【已另列清单】
6.白色外墙涂料三遍(底板、侧面) 【已另列清单】
7.其他要求详见招标文件及图纸</t>
  </si>
  <si>
    <t>010901002001</t>
  </si>
  <si>
    <t>彩钢夹芯板屋面</t>
  </si>
  <si>
    <t>屋面板（压型钢板夹芯板）
1.0.6厚压型钢板YX51-380-760，夹层为100厚岩棉保温板
2.其他要求详见招标文件及图纸</t>
  </si>
  <si>
    <t>010605002001</t>
  </si>
  <si>
    <t>钢板墙板</t>
  </si>
  <si>
    <t>墙面板（压型钢板夹芯板）
1.墙面板采用0.6厚压型钢板YX28-205-820，夹层为100厚岩棉保温板
2.其他要求详见招标文件及图纸</t>
  </si>
  <si>
    <t>010903002001</t>
  </si>
  <si>
    <t>墙面涂膜防水</t>
  </si>
  <si>
    <t>承台(基础)、地梁及±0.000以下柱、墙靠土侧表面
1.涂刷聚合物水泥浆2遍
2.其他要求详见招标文件及图纸</t>
  </si>
  <si>
    <t>011002004001</t>
  </si>
  <si>
    <t>涂料防水面层</t>
  </si>
  <si>
    <t>聚氨酯防水涂料防水（集污池、芬顿、反应池1、反应池2、调节池、匀浆池、亚铁加药池、石灰加药池、氢氧化钠加药池内壁）
1.具体做法:2厚聚氨酯防水涂料
3.其他要求详见招标文件及图纸</t>
  </si>
  <si>
    <t>010903004001</t>
  </si>
  <si>
    <t>钢板止水带</t>
  </si>
  <si>
    <t>1、钢板止水带宽420mm 厚3mm</t>
  </si>
  <si>
    <t>011001003001</t>
  </si>
  <si>
    <t>保温隔热墙面（涂料外墙一）</t>
  </si>
  <si>
    <t>涂料外墙一
1.6厚聚合物抗裂防水砂浆,压入热镀锌电焊网一层, 将砂浆压入网孔抹平后再进行粉刷 (热镀锌钢丝网要求详见总说明)
2.60厚厚岩棉保温层(防火等级B1级)错缝搭接,用胶粘剂满粘,辅以锚栓固定
3.综合考虑楼层间硬质岩棉水平防火隔离带
4.其他要求详见招标文件及图纸</t>
  </si>
  <si>
    <t>011001003002</t>
  </si>
  <si>
    <t>保温隔热墙面（涂料外墙二）</t>
  </si>
  <si>
    <t>涂料外墙二
1.6厚聚合物抗裂防水砂浆,压入热镀锌电焊网一层, 将砂浆压入网孔抹平后再进行粉刷 (热镀锌钢丝网要求详见总说明)
2.60厚厚岩棉保温层(防火等级B1级)错缝搭接,用胶粘剂满粘,辅以锚栓固定
3.综合考虑楼层间硬质岩棉水平防火隔离带
4.其他要求详见招标文件及图纸</t>
  </si>
  <si>
    <t>011001001001</t>
  </si>
  <si>
    <t>保温隔热屋面</t>
  </si>
  <si>
    <t>砼屋面
1.60厚挤塑板，通风道出屋面及屋面开口部位500范围内采用60厚用燃烧性能A级的硬质岩棉板保温，满足规范要求
2.其他要求详见招标文件及图纸</t>
  </si>
  <si>
    <t>011101003001</t>
  </si>
  <si>
    <t>环氧涂层地面</t>
  </si>
  <si>
    <t>环氧涂层地面
1.1.5厚无溶剂环氧面层
2.0.5厚无溶剂环氧腻子，强度达标后表面进行修补打磨
3.无溶剂环氧底料一道
4.40厚C25细石混凝土，随打随抹光
5.水泥浆一道(内掺建筑胶)
6.60厚C15混凝土垫层
7.100厚碎石夯入土中
8.其他要求详见招标文件及图纸</t>
  </si>
  <si>
    <t>011101003002</t>
  </si>
  <si>
    <t>混凝土楼地面</t>
  </si>
  <si>
    <t>配电房混凝土地面
1.60厚C15混凝土垫层兼面层，提光打磨
2.素土夯实
3.其他要求详见招标文件及图纸</t>
  </si>
  <si>
    <t>010507001001</t>
  </si>
  <si>
    <t>坡道</t>
  </si>
  <si>
    <t>混凝土坡道 详05J909 坡5A/SW13
1.80厚C20混凝土随捣随抹成粗麻面
2.300厚粒径5~32卵石(砾石)灌M2.5混合砂浆，宽出面层300，下加铺150厚中粗砂防冻胀层
3.素土夯实(坡度按工程设计)
4.其他要求详见招标文件及图纸</t>
  </si>
  <si>
    <t>010507001002</t>
  </si>
  <si>
    <t>散水</t>
  </si>
  <si>
    <t>混凝土散水，详05J909 散1A/SW18
1.60厚C20混凝土面层，撒1:1水泥砂子压实赶光
2.150厚5~32卵石灌M2.5混合砂浆，宽出面层100，下加铺150厚中粗砂防冻胀层
3.素土夯实，向外坡3%~5%
4.散水宜每隔6米设一条伸缩缝,散水与外墙交接处和散水的伸缩缝,应采用柔性防水材料封堵
5.其他要求详见招标文件及图纸</t>
  </si>
  <si>
    <t>011101003003</t>
  </si>
  <si>
    <t>混凝土地面</t>
  </si>
  <si>
    <t>污泥堆场-混凝土地面
1.150厚C25混凝土面层
2.200厚级配砂石垫层
3.素土夯实,夯实系数不小于0.94
4.用做地面面层或垫层的混凝土,均须按《建筑地面设计规范》要求分仓浇筑或留缝(伸缝或缩缝)：地面混凝土垫层应在纵横向设置缩缝,纵向应采用平头缝或企口缝。其间距为3~6m,采用企口缝时垫层厚度应不小于150mm; 拆模时混凝土强度不低于3MPa。横向缩缝宜采用假缝,其间距为6~12m(高温季节施工时为6m),假缝宽度为5~20mm,高度宜为垫层厚度的1/3
5.其他要求详见招标文件及图纸</t>
  </si>
  <si>
    <t>011207001001</t>
  </si>
  <si>
    <t>穿孔石膏板吸声内墙面</t>
  </si>
  <si>
    <t>穿孔石膏板吸声内墙面
1.涂料饰面【已另列清单项】
2.铺贴8厚穿孔石膏饰面板(孔径6)面层,自攻螺钉固定
3.玻璃纤维布一层绷紧固定于龙骨表面
4.40厚A级憎水性半硬质岩棉保温板,用专用胶粘剂满粘贴于龙骨档内(导热系数≤0.045w/m2*K,密度≥120kg/m3
5.50x50x0.7轻钢龙骨用膨胀螺栓与墙面固定@1000
6.高分子防水涂膜防潮层
7.8厚1:0.5:3水泥石灰膏砂浆分层抹平
8.15厚加气混凝土砌块专用抹灰砂浆,分两次抹灰
9.基层墙体,表面清扫干净,刷加气混凝土砌块专用界面剂一遍
10.室内墙体及门窗洞口等处阳角每边均做60宽,2000高与粉</t>
  </si>
  <si>
    <t>含材料</t>
  </si>
  <si>
    <t>011201001001</t>
  </si>
  <si>
    <t>乳胶漆墙面</t>
  </si>
  <si>
    <t>乳胶漆墙面
1.白色树脂乳胶液涂料【已另列清单项】
2.2厚面层耐水腻子分遍刮平【已另列清单项】
3.5厚1:2.5水泥砂浆,内满墙压入耐碱玻璃网格布一层,
将砂浆压入网孔抹平(耐碱玻纤网要求详见总说明)【网格布已另列清单】
4.9厚1:3水泥砂浆打底扫毛
5.3厚外加剂专用砂浆打底刮糙或界面剂一道甩毛
6.蒸压加气混凝土砌块,喷湿墙面
7.室内墙体及门窗洞口等处阳角每边均做60宽,2000高与粉刷层同厚的1:2水泥砂浆护角
8.其他要求详见招标文件及图纸</t>
  </si>
  <si>
    <t>011201001002</t>
  </si>
  <si>
    <t>涂料外墙二</t>
  </si>
  <si>
    <t>涂料外墙二(水池-1.0m~池顶) 
1.外墙涂料两遍 【已另列清单项】
2.满刮耐水腻子层3~5厚,每遍均打磨 【已另列清单项】
3.6厚聚合物抗裂防水砂浆,压入热镀锌电焊网一层, 将砂浆压入网孔抹平后再进行粉刷 (热镀锌钢丝网要求详见总说明) 【已另列清单项】
4.60厚厚岩棉保温层(防火等级B1级)错缝搭接,用胶粘剂满粘,辅以锚栓固定 【已另列清单项】  
5.3厚外加剂专用砂浆底面刮糙或专用界面剂甩毛
6.混凝土池壁   
7.其他要求详见招标文件及图纸</t>
  </si>
  <si>
    <t>011201001003</t>
  </si>
  <si>
    <t>墙面一般抹灰（电缆沟）</t>
  </si>
  <si>
    <t>1.电缆沟内侧抹灰
2.20厚1:2水泥砂浆面层（沟内底及沟内侧）
3.其他要求详见招标文件及图纸</t>
  </si>
  <si>
    <t>011301001001</t>
  </si>
  <si>
    <t>刮大白顶棚</t>
  </si>
  <si>
    <t>刮大白顶棚
1.刮大白-三遍
3.砼底板打磨
4.其他要求详见招标文件及图纸</t>
  </si>
  <si>
    <t>011302001001</t>
  </si>
  <si>
    <t>吊顶天棚</t>
  </si>
  <si>
    <t>穿孔石膏板吸声吊顶
1.8厚穿孔石膏饰面板(孔径6)面层
2.50厚超细玻璃丝棉吸声层,玻璃丝布袋装填于龙骨间
3.T型轻钢横撑龙骨TB24X28.间距600,与主龙骨插接
4.T型轻钢横撑龙骨TB24X28.间距1200,用吸顶吊件联结
5.龙骨吸顶吊件,中距横向≤1200,纵向600,用膨胀螺栓与钢筋混凝土板固定
6.其他要求详见招标文件及图纸</t>
  </si>
  <si>
    <t>011407001001</t>
  </si>
  <si>
    <t>墙面喷刷涂料（穿孔石膏板吸声内墙面）</t>
  </si>
  <si>
    <t>穿孔石膏板吸声内墙面
1.涂料饰面
2.其他要求详见招标文件及图纸</t>
  </si>
  <si>
    <t>011407001002</t>
  </si>
  <si>
    <t>墙面喷刷涂料（刮大白墙面）</t>
  </si>
  <si>
    <t>刮大白墙面
1.刮大白墙面-两遍
3.其他要求详见招标文件及图纸</t>
  </si>
  <si>
    <t>011407001003</t>
  </si>
  <si>
    <t>涂料外墙一、二</t>
  </si>
  <si>
    <t>涂料外墙一、二
1.外墙涂料两遍 
2.满刮耐水腻子层3~5厚,每遍均打磨
3.其他要求详见招标文件及图纸</t>
  </si>
  <si>
    <t>011407002001</t>
  </si>
  <si>
    <t>天棚喷刷涂料</t>
  </si>
  <si>
    <t>砼雨棚板底及外侧
1.钢筋混凝土雨棚板,表面清扫干净  
2.素水泥浆一道(内掺建筑胶)   
3.2厚耐水腻子分遍刮平(底板、侧面) 
4.白色外墙涂料三遍(底板、侧面) 
5.其他要求详见招标文件及图纸</t>
  </si>
  <si>
    <t>070205001001</t>
  </si>
  <si>
    <t>电缆沟盖板</t>
  </si>
  <si>
    <t>1.盖板规格型号:电缆沟盖板GB1
2.每块盖板：热镀锌钢板950*495*4，-60*4加劲长2.785m
3.其他要求详见招标文件及图纸</t>
  </si>
  <si>
    <t>块</t>
  </si>
  <si>
    <t>070205001002</t>
  </si>
  <si>
    <t>1.盖板规格型号:电缆沟盖板GB2
2.每块盖板：热镀锌钢板600*495*4，-60*4加劲长1.71m
3.其他要求详见招标文件及图纸</t>
  </si>
  <si>
    <t>011101003004</t>
  </si>
  <si>
    <t>池内填充斜坡面层</t>
  </si>
  <si>
    <t>池内填充斜坡面层
1.面层用C35砼浇筑100mm厚斜坡(砼内配A8@200双层双向抗裂钢筋)
2.其他要求详见招标文件及图纸</t>
  </si>
  <si>
    <t>040203007001</t>
  </si>
  <si>
    <t>水泥混凝土</t>
  </si>
  <si>
    <t>混凝土道路
1.150mm厚C30混凝土路面（包含路面养护），胀缝间距20m，缝宽20mm，沥青砂子或沥青处理，松木条嵌缝
2.300mm厚山皮石
3.素土夯实(密实度&gt;95%)
4.其他要求详见图纸、招标文件及相关规范等</t>
  </si>
  <si>
    <t>010101002002</t>
  </si>
  <si>
    <t>挖一般土方（厌氧罐基础）</t>
  </si>
  <si>
    <t>厌氧罐基础
1.土壤类别:具体详见勘察报告
2.弃土运距:自行考虑
3.含人工辅助开挖及清槽
4.工作面及放坡应考虑在综合单价中</t>
  </si>
  <si>
    <t>010103001003</t>
  </si>
  <si>
    <t>回填方（厌氧罐基础）</t>
  </si>
  <si>
    <t>厌氧罐基础
1.密实度要求:满足设计和规范要求
2.填方材料品种:素土
3.填方来源、运距:自行考虑
4.按清单计算规则，回填：按挖方清单项目工程量减去自然地坪以下埋设的基础体积（包括基础垫层及其他构筑物）工作面及放坡的相应量应考虑在综合单价中</t>
  </si>
  <si>
    <t>010507006001</t>
  </si>
  <si>
    <t>厌氧罐基础</t>
  </si>
  <si>
    <t>厌氧罐基础
1.100厚沥青砂垫层
2.20厚1:2水泥砂浆保护层
3.100厚XPS挤塑板
4.500厚C30P6钢筋混凝土，双层双向φ18@150*150
5.100厚C15混凝土垫层
6.原土层夯实(夯实系数≥0.93)
7.包含1.8m高，200厚C30混凝土弧形挡水墙，设置一道水平3mm止水钢板，钢板展开宽度420mm
8.100厚聚氨酯材料填充罐体与挡水墙之间空隙
9.其他要求详见招标文件及图纸</t>
  </si>
  <si>
    <t>座</t>
  </si>
  <si>
    <t>分解项目按工程量核算</t>
  </si>
  <si>
    <t>010101004001</t>
  </si>
  <si>
    <t>挖基坑土方（阀门井）</t>
  </si>
  <si>
    <t>1.土壤类别:具体详见勘察报告
2.弃土运距:自行考虑
3.工作面及放坡应考虑在综合单价中</t>
  </si>
  <si>
    <t>010103001004</t>
  </si>
  <si>
    <t>回填方（阀门井）</t>
  </si>
  <si>
    <t>阀门井
1.密实度要求:满足设计和规范要求
2.填方材料品种:素土
3.填方来源、运距:自行考虑
4.按清单计算规则，回填：按挖方清单项目工程量减去自然地坪以下埋设的基础体积（包括基础垫层及其他构筑物）工作面及放坡的相应量应考虑在综合单价中</t>
  </si>
  <si>
    <t>040504002001</t>
  </si>
  <si>
    <t>混凝土井</t>
  </si>
  <si>
    <t>暖通矩形阀门井
1.钢筋混凝土井，混凝土强度C30，井壁120厚，井深1.8m，井平面尺寸1.9*2.4m，井底板180厚，2.9m*2.4m；垫层C15混凝土，宽出底板100mm
2.A型防水套管DN50，6套
3.顶部设置φ800成品铸铁盖板（重载 50t），井盖下部设置保温盖
4.其他要求详见招标文件及图纸</t>
  </si>
  <si>
    <t>040504002002</t>
  </si>
  <si>
    <t>电缆井
1.钢筋混凝土电缆井，混凝土强度C30，井壁120厚，井内空及井深以图纸为准；井底板180厚，底板平面尺寸按井壁外扩0.2m；垫层平面尺寸按底板外扩0.1m；含钢筋混凝土盖板制安；
2.其他要求详见招标文件及图纸</t>
  </si>
  <si>
    <t>010101004002</t>
  </si>
  <si>
    <t>挖基坑土方（管道支架基础）</t>
  </si>
  <si>
    <t>010103001005</t>
  </si>
  <si>
    <t>回填方（管道支架基础）</t>
  </si>
  <si>
    <t>管道支架基础
1.密实度要求:满足设计和规范要求
2.填方材料品种:素土
3.填方来源、运距:自行考虑
4.按清单计算规则，回填：按挖方清单项目工程量减去自然地坪以下埋设的基础体积（包括基础垫层及其他构筑物）工作面及放坡的相应量应考虑在综合单价中</t>
  </si>
  <si>
    <t>010501001002</t>
  </si>
  <si>
    <t>010514002001</t>
  </si>
  <si>
    <t>管道支架基础</t>
  </si>
  <si>
    <t>1.混凝土种类:预拌混凝土
2.混凝土强度等级:C30
3.泵送类型:自行考虑
4.包含模板</t>
  </si>
  <si>
    <t>010502001003</t>
  </si>
  <si>
    <t>短柱</t>
  </si>
  <si>
    <t>010515001008</t>
  </si>
  <si>
    <t>火炬基础</t>
  </si>
  <si>
    <t>010501001003</t>
  </si>
  <si>
    <t>010514002002</t>
  </si>
  <si>
    <t>010515001009</t>
  </si>
  <si>
    <t>箱变基础</t>
  </si>
  <si>
    <t>010101004003</t>
  </si>
  <si>
    <t>挖基坑土方（箱变基础）</t>
  </si>
  <si>
    <t>010103001006</t>
  </si>
  <si>
    <t>回填方（箱变基础）</t>
  </si>
  <si>
    <t>箱变基础
1.密实度要求:满足设计和规范要求
2.填方材料品种:素土
3.填方来源、运距:自行考虑
4.按清单计算规则，回填：按挖方清单项目工程量减去自然地坪以下埋设的基础体积（包括基础垫层及其他构筑物）工作面及放坡的相应量应考虑在综合单价中</t>
  </si>
  <si>
    <t>010507006002</t>
  </si>
  <si>
    <t>箱变基础
1.钢筋混凝土箱变基础，混凝土强度C30
2.A型防水套管DN100，8套
3.百叶窗400*400,4樘
4.其他要求详见招标文件及图纸</t>
  </si>
  <si>
    <t>措施项目</t>
  </si>
  <si>
    <t>011701001001</t>
  </si>
  <si>
    <t>综合脚手架</t>
  </si>
  <si>
    <t>1.建筑结构形式:框架结构
2.檐口高度:6.5m</t>
  </si>
  <si>
    <t>包含钢管卡扣跳板</t>
  </si>
  <si>
    <t>011701001002</t>
  </si>
  <si>
    <t>1.建筑结构形式:框架结构
2.檐口高度:5m</t>
  </si>
  <si>
    <t>011701001003</t>
  </si>
  <si>
    <t>1.建筑结构形式:框架结构
2.檐口高度:4m</t>
  </si>
  <si>
    <t>011702001001</t>
  </si>
  <si>
    <t>模板人工</t>
  </si>
  <si>
    <t>按实际完成面积</t>
  </si>
  <si>
    <t>011702001002</t>
  </si>
  <si>
    <t>模板材料</t>
  </si>
  <si>
    <t>止水螺栓，穿墙螺丝、钢管、卡扣，步步紧</t>
  </si>
  <si>
    <t>税前合计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</si>
</sst>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49"/>
    <xf numFmtId="0" fontId="0" fillId="0" borderId="0" xfId="49" applyFill="1"/>
    <xf numFmtId="0" fontId="0" fillId="0" borderId="0" xfId="49" applyAlignment="1">
      <alignment horizontal="center" vertical="center"/>
    </xf>
    <xf numFmtId="176" fontId="0" fillId="0" borderId="0" xfId="49" applyNumberFormat="1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NumberFormat="1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center" vertical="center" wrapText="1"/>
    </xf>
    <xf numFmtId="176" fontId="1" fillId="2" borderId="0" xfId="49" applyNumberFormat="1" applyFont="1" applyFill="1" applyAlignment="1">
      <alignment horizontal="center" vertical="center" wrapText="1"/>
    </xf>
    <xf numFmtId="176" fontId="2" fillId="2" borderId="0" xfId="49" applyNumberFormat="1" applyFont="1" applyFill="1" applyAlignment="1">
      <alignment horizontal="center" wrapText="1"/>
    </xf>
    <xf numFmtId="176" fontId="2" fillId="2" borderId="2" xfId="49" applyNumberFormat="1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176" fontId="2" fillId="2" borderId="4" xfId="49" applyNumberFormat="1" applyFont="1" applyFill="1" applyBorder="1" applyAlignment="1">
      <alignment horizontal="center" vertical="center" wrapText="1"/>
    </xf>
    <xf numFmtId="176" fontId="2" fillId="2" borderId="7" xfId="49" applyNumberFormat="1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0" fillId="0" borderId="0" xfId="49" applyFill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center" vertical="center" wrapText="1"/>
    </xf>
    <xf numFmtId="176" fontId="2" fillId="0" borderId="4" xfId="49" applyNumberFormat="1" applyFont="1" applyFill="1" applyBorder="1" applyAlignment="1">
      <alignment horizontal="center" vertical="center" wrapText="1"/>
    </xf>
    <xf numFmtId="176" fontId="2" fillId="0" borderId="7" xfId="49" applyNumberFormat="1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9"/>
  <sheetViews>
    <sheetView showGridLines="0" tabSelected="1" zoomScale="85" zoomScaleNormal="85" topLeftCell="A101" workbookViewId="0">
      <selection activeCell="F108" sqref="F108"/>
    </sheetView>
  </sheetViews>
  <sheetFormatPr defaultColWidth="9" defaultRowHeight="35" customHeight="1"/>
  <cols>
    <col min="1" max="1" width="8.83333333333333" customWidth="1"/>
    <col min="2" max="2" width="18.53125" hidden="1" customWidth="1"/>
    <col min="3" max="3" width="30.5833333333333" customWidth="1"/>
    <col min="4" max="4" width="38.5416666666667" customWidth="1"/>
    <col min="5" max="5" width="6" customWidth="1"/>
    <col min="6" max="6" width="17.3020833333333" style="2" customWidth="1"/>
    <col min="7" max="8" width="17.3020833333333" style="2" hidden="1" customWidth="1"/>
    <col min="9" max="9" width="17.3020833333333" style="3" customWidth="1"/>
    <col min="10" max="10" width="17.3020833333333" style="2" hidden="1" customWidth="1"/>
    <col min="11" max="12" width="17.3020833333333" style="2" customWidth="1"/>
    <col min="13" max="13" width="9" style="2"/>
    <col min="14" max="14" width="12.875" style="2"/>
    <col min="15" max="17" width="9" style="2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16"/>
      <c r="J1" s="4"/>
      <c r="K1" s="4"/>
      <c r="L1" s="4"/>
    </row>
    <row r="2" customHeight="1" spans="1:12">
      <c r="A2" s="5" t="s">
        <v>1</v>
      </c>
      <c r="B2" s="5"/>
      <c r="C2" s="5"/>
      <c r="D2" s="5"/>
      <c r="E2" s="5"/>
      <c r="F2" s="6"/>
      <c r="G2" s="7"/>
      <c r="H2" s="7"/>
      <c r="I2" s="17"/>
      <c r="J2" s="7"/>
      <c r="K2" s="7"/>
      <c r="L2" s="6"/>
    </row>
    <row r="3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8" t="s">
        <v>10</v>
      </c>
      <c r="J3" s="9" t="s">
        <v>11</v>
      </c>
      <c r="K3" s="19" t="s">
        <v>11</v>
      </c>
      <c r="L3" s="20" t="s">
        <v>12</v>
      </c>
    </row>
    <row r="4" customHeight="1" spans="1:12">
      <c r="A4" s="10">
        <v>1</v>
      </c>
      <c r="B4" s="11" t="s">
        <v>13</v>
      </c>
      <c r="C4" s="11" t="s">
        <v>14</v>
      </c>
      <c r="D4" s="11" t="s">
        <v>15</v>
      </c>
      <c r="E4" s="12" t="s">
        <v>16</v>
      </c>
      <c r="F4" s="12">
        <v>1800</v>
      </c>
      <c r="G4" s="12">
        <v>10</v>
      </c>
      <c r="H4" s="13">
        <v>0.979934480203448</v>
      </c>
      <c r="I4" s="21"/>
      <c r="J4" s="12">
        <f t="shared" ref="J4:J12" si="0">G4*F4</f>
        <v>18000</v>
      </c>
      <c r="K4" s="22">
        <f>I4*F4</f>
        <v>0</v>
      </c>
      <c r="L4" s="23"/>
    </row>
    <row r="5" customHeight="1" spans="1:12">
      <c r="A5" s="10">
        <v>2</v>
      </c>
      <c r="B5" s="11" t="s">
        <v>17</v>
      </c>
      <c r="C5" s="11" t="s">
        <v>18</v>
      </c>
      <c r="D5" s="11" t="s">
        <v>19</v>
      </c>
      <c r="E5" s="12" t="s">
        <v>20</v>
      </c>
      <c r="F5" s="12">
        <v>62.97</v>
      </c>
      <c r="G5" s="12">
        <v>361</v>
      </c>
      <c r="H5" s="13">
        <v>0.979934480203448</v>
      </c>
      <c r="I5" s="21"/>
      <c r="J5" s="12">
        <f t="shared" si="0"/>
        <v>22732.17</v>
      </c>
      <c r="K5" s="22">
        <f t="shared" ref="K5:K36" si="1">I5*F5</f>
        <v>0</v>
      </c>
      <c r="L5" s="23"/>
    </row>
    <row r="6" customHeight="1" spans="1:12">
      <c r="A6" s="10">
        <v>3</v>
      </c>
      <c r="B6" s="11" t="s">
        <v>21</v>
      </c>
      <c r="C6" s="11" t="s">
        <v>18</v>
      </c>
      <c r="D6" s="11" t="s">
        <v>22</v>
      </c>
      <c r="E6" s="12" t="s">
        <v>20</v>
      </c>
      <c r="F6" s="12">
        <v>17.72</v>
      </c>
      <c r="G6" s="12">
        <v>361</v>
      </c>
      <c r="H6" s="13">
        <v>0.979934480203448</v>
      </c>
      <c r="I6" s="21"/>
      <c r="J6" s="12">
        <f t="shared" si="0"/>
        <v>6396.92</v>
      </c>
      <c r="K6" s="22">
        <f t="shared" si="1"/>
        <v>0</v>
      </c>
      <c r="L6" s="23"/>
    </row>
    <row r="7" customHeight="1" spans="1:12">
      <c r="A7" s="10">
        <v>4</v>
      </c>
      <c r="B7" s="11" t="s">
        <v>23</v>
      </c>
      <c r="C7" s="11" t="s">
        <v>24</v>
      </c>
      <c r="D7" s="11" t="s">
        <v>25</v>
      </c>
      <c r="E7" s="12" t="s">
        <v>20</v>
      </c>
      <c r="F7" s="12">
        <v>6</v>
      </c>
      <c r="G7" s="12">
        <v>361</v>
      </c>
      <c r="H7" s="13">
        <v>0.979934480203448</v>
      </c>
      <c r="I7" s="21"/>
      <c r="J7" s="12">
        <f t="shared" si="0"/>
        <v>2166</v>
      </c>
      <c r="K7" s="22">
        <f t="shared" si="1"/>
        <v>0</v>
      </c>
      <c r="L7" s="23"/>
    </row>
    <row r="8" s="1" customFormat="1" customHeight="1" spans="1:17">
      <c r="A8" s="10">
        <v>5</v>
      </c>
      <c r="B8" s="14" t="s">
        <v>26</v>
      </c>
      <c r="C8" s="14" t="s">
        <v>27</v>
      </c>
      <c r="D8" s="14" t="s">
        <v>28</v>
      </c>
      <c r="E8" s="15" t="s">
        <v>20</v>
      </c>
      <c r="F8" s="15">
        <v>318.03</v>
      </c>
      <c r="G8" s="15">
        <v>0</v>
      </c>
      <c r="H8" s="13">
        <v>0.979934480203448</v>
      </c>
      <c r="I8" s="21"/>
      <c r="J8" s="12">
        <f t="shared" si="0"/>
        <v>0</v>
      </c>
      <c r="K8" s="22">
        <f t="shared" si="1"/>
        <v>0</v>
      </c>
      <c r="L8" s="24"/>
      <c r="M8" s="25"/>
      <c r="N8" s="25"/>
      <c r="O8" s="25"/>
      <c r="P8" s="25"/>
      <c r="Q8" s="25"/>
    </row>
    <row r="9" customHeight="1" spans="1:12">
      <c r="A9" s="10">
        <v>6</v>
      </c>
      <c r="B9" s="11" t="s">
        <v>29</v>
      </c>
      <c r="C9" s="11" t="s">
        <v>30</v>
      </c>
      <c r="D9" s="11" t="s">
        <v>31</v>
      </c>
      <c r="E9" s="12" t="s">
        <v>20</v>
      </c>
      <c r="F9" s="12">
        <v>177.06</v>
      </c>
      <c r="G9" s="12">
        <v>85</v>
      </c>
      <c r="H9" s="13">
        <v>0.979934480203448</v>
      </c>
      <c r="I9" s="21"/>
      <c r="J9" s="12">
        <f t="shared" si="0"/>
        <v>15050.1</v>
      </c>
      <c r="K9" s="22">
        <f t="shared" si="1"/>
        <v>0</v>
      </c>
      <c r="L9" s="23"/>
    </row>
    <row r="10" customHeight="1" spans="1:12">
      <c r="A10" s="10">
        <v>7</v>
      </c>
      <c r="B10" s="11" t="s">
        <v>32</v>
      </c>
      <c r="C10" s="11" t="s">
        <v>33</v>
      </c>
      <c r="D10" s="11" t="s">
        <v>34</v>
      </c>
      <c r="E10" s="12" t="s">
        <v>20</v>
      </c>
      <c r="F10" s="12">
        <v>771.52</v>
      </c>
      <c r="G10" s="12">
        <v>65</v>
      </c>
      <c r="H10" s="13">
        <v>0.979934480203448</v>
      </c>
      <c r="I10" s="21"/>
      <c r="J10" s="12">
        <f t="shared" si="0"/>
        <v>50148.8</v>
      </c>
      <c r="K10" s="22">
        <f t="shared" si="1"/>
        <v>0</v>
      </c>
      <c r="L10" s="23"/>
    </row>
    <row r="11" customHeight="1" spans="1:12">
      <c r="A11" s="10">
        <v>8</v>
      </c>
      <c r="B11" s="11" t="s">
        <v>35</v>
      </c>
      <c r="C11" s="11" t="s">
        <v>36</v>
      </c>
      <c r="D11" s="11" t="s">
        <v>37</v>
      </c>
      <c r="E11" s="12" t="s">
        <v>20</v>
      </c>
      <c r="F11" s="12">
        <v>20.58</v>
      </c>
      <c r="G11" s="12">
        <v>100</v>
      </c>
      <c r="H11" s="13">
        <v>0.979934480203448</v>
      </c>
      <c r="I11" s="21"/>
      <c r="J11" s="12">
        <f t="shared" si="0"/>
        <v>2058</v>
      </c>
      <c r="K11" s="22">
        <f t="shared" si="1"/>
        <v>0</v>
      </c>
      <c r="L11" s="23"/>
    </row>
    <row r="12" customHeight="1" spans="1:12">
      <c r="A12" s="10">
        <v>9</v>
      </c>
      <c r="B12" s="11" t="s">
        <v>38</v>
      </c>
      <c r="C12" s="11" t="s">
        <v>39</v>
      </c>
      <c r="D12" s="11" t="s">
        <v>40</v>
      </c>
      <c r="E12" s="12" t="s">
        <v>20</v>
      </c>
      <c r="F12" s="12">
        <v>859.9</v>
      </c>
      <c r="G12" s="12">
        <v>65</v>
      </c>
      <c r="H12" s="13">
        <v>0.979934480203448</v>
      </c>
      <c r="I12" s="21"/>
      <c r="J12" s="12">
        <f t="shared" si="0"/>
        <v>55893.5</v>
      </c>
      <c r="K12" s="22">
        <f t="shared" si="1"/>
        <v>0</v>
      </c>
      <c r="L12" s="23"/>
    </row>
    <row r="13" customHeight="1" spans="1:12">
      <c r="A13" s="10">
        <v>10</v>
      </c>
      <c r="B13" s="11" t="s">
        <v>41</v>
      </c>
      <c r="C13" s="11" t="s">
        <v>42</v>
      </c>
      <c r="D13" s="11" t="s">
        <v>43</v>
      </c>
      <c r="E13" s="12" t="s">
        <v>20</v>
      </c>
      <c r="F13" s="12">
        <v>153.07</v>
      </c>
      <c r="G13" s="12">
        <v>65</v>
      </c>
      <c r="H13" s="13">
        <v>0.979934480203448</v>
      </c>
      <c r="I13" s="21"/>
      <c r="J13" s="12">
        <f t="shared" ref="J13:J26" si="2">G13*F13</f>
        <v>9949.55</v>
      </c>
      <c r="K13" s="22">
        <f t="shared" si="1"/>
        <v>0</v>
      </c>
      <c r="L13" s="23"/>
    </row>
    <row r="14" customHeight="1" spans="1:12">
      <c r="A14" s="10">
        <v>11</v>
      </c>
      <c r="B14" s="11" t="s">
        <v>44</v>
      </c>
      <c r="C14" s="11" t="s">
        <v>45</v>
      </c>
      <c r="D14" s="11" t="s">
        <v>46</v>
      </c>
      <c r="E14" s="12" t="s">
        <v>20</v>
      </c>
      <c r="F14" s="12">
        <v>22.15</v>
      </c>
      <c r="G14" s="12">
        <v>65</v>
      </c>
      <c r="H14" s="13">
        <v>0.979934480203448</v>
      </c>
      <c r="I14" s="21"/>
      <c r="J14" s="12">
        <f t="shared" si="2"/>
        <v>1439.75</v>
      </c>
      <c r="K14" s="22">
        <f t="shared" si="1"/>
        <v>0</v>
      </c>
      <c r="L14" s="23"/>
    </row>
    <row r="15" customHeight="1" spans="1:12">
      <c r="A15" s="10">
        <v>12</v>
      </c>
      <c r="B15" s="11" t="s">
        <v>47</v>
      </c>
      <c r="C15" s="11" t="s">
        <v>48</v>
      </c>
      <c r="D15" s="11" t="s">
        <v>46</v>
      </c>
      <c r="E15" s="12" t="s">
        <v>20</v>
      </c>
      <c r="F15" s="12">
        <v>13.24</v>
      </c>
      <c r="G15" s="12">
        <v>65</v>
      </c>
      <c r="H15" s="13">
        <v>0.979934480203448</v>
      </c>
      <c r="I15" s="21"/>
      <c r="J15" s="12">
        <f t="shared" si="2"/>
        <v>860.6</v>
      </c>
      <c r="K15" s="22">
        <f t="shared" si="1"/>
        <v>0</v>
      </c>
      <c r="L15" s="23"/>
    </row>
    <row r="16" customHeight="1" spans="1:12">
      <c r="A16" s="10">
        <v>13</v>
      </c>
      <c r="B16" s="11" t="s">
        <v>49</v>
      </c>
      <c r="C16" s="11" t="s">
        <v>36</v>
      </c>
      <c r="D16" s="11" t="s">
        <v>46</v>
      </c>
      <c r="E16" s="12" t="s">
        <v>20</v>
      </c>
      <c r="F16" s="12">
        <v>25.39</v>
      </c>
      <c r="G16" s="12">
        <v>100</v>
      </c>
      <c r="H16" s="13">
        <v>0.979934480203448</v>
      </c>
      <c r="I16" s="21"/>
      <c r="J16" s="12">
        <f t="shared" si="2"/>
        <v>2539</v>
      </c>
      <c r="K16" s="22">
        <f t="shared" si="1"/>
        <v>0</v>
      </c>
      <c r="L16" s="23"/>
    </row>
    <row r="17" customHeight="1" spans="1:12">
      <c r="A17" s="10">
        <v>14</v>
      </c>
      <c r="B17" s="11" t="s">
        <v>50</v>
      </c>
      <c r="C17" s="11" t="s">
        <v>39</v>
      </c>
      <c r="D17" s="11" t="s">
        <v>51</v>
      </c>
      <c r="E17" s="12" t="s">
        <v>20</v>
      </c>
      <c r="F17" s="12">
        <v>14.51</v>
      </c>
      <c r="G17" s="12">
        <v>65</v>
      </c>
      <c r="H17" s="13">
        <v>0.979934480203448</v>
      </c>
      <c r="I17" s="21"/>
      <c r="J17" s="12">
        <f t="shared" si="2"/>
        <v>943.15</v>
      </c>
      <c r="K17" s="22">
        <f t="shared" si="1"/>
        <v>0</v>
      </c>
      <c r="L17" s="23"/>
    </row>
    <row r="18" customHeight="1" spans="1:12">
      <c r="A18" s="10">
        <v>15</v>
      </c>
      <c r="B18" s="11" t="s">
        <v>52</v>
      </c>
      <c r="C18" s="11" t="s">
        <v>53</v>
      </c>
      <c r="D18" s="11" t="s">
        <v>46</v>
      </c>
      <c r="E18" s="12" t="s">
        <v>20</v>
      </c>
      <c r="F18" s="12">
        <v>11.08</v>
      </c>
      <c r="G18" s="12">
        <v>100</v>
      </c>
      <c r="H18" s="13">
        <v>0.979934480203448</v>
      </c>
      <c r="I18" s="21"/>
      <c r="J18" s="12">
        <f t="shared" si="2"/>
        <v>1108</v>
      </c>
      <c r="K18" s="22">
        <f t="shared" si="1"/>
        <v>0</v>
      </c>
      <c r="L18" s="23"/>
    </row>
    <row r="19" customHeight="1" spans="1:12">
      <c r="A19" s="10">
        <v>16</v>
      </c>
      <c r="B19" s="11" t="s">
        <v>54</v>
      </c>
      <c r="C19" s="11" t="s">
        <v>42</v>
      </c>
      <c r="D19" s="11" t="s">
        <v>46</v>
      </c>
      <c r="E19" s="12" t="s">
        <v>20</v>
      </c>
      <c r="F19" s="12">
        <v>43.83</v>
      </c>
      <c r="G19" s="12">
        <v>65</v>
      </c>
      <c r="H19" s="13">
        <v>0.979934480203448</v>
      </c>
      <c r="I19" s="21"/>
      <c r="J19" s="12">
        <f t="shared" si="2"/>
        <v>2848.95</v>
      </c>
      <c r="K19" s="22">
        <f t="shared" si="1"/>
        <v>0</v>
      </c>
      <c r="L19" s="23"/>
    </row>
    <row r="20" customHeight="1" spans="1:12">
      <c r="A20" s="10">
        <v>17</v>
      </c>
      <c r="B20" s="11" t="s">
        <v>55</v>
      </c>
      <c r="C20" s="11" t="s">
        <v>56</v>
      </c>
      <c r="D20" s="11" t="s">
        <v>57</v>
      </c>
      <c r="E20" s="12" t="s">
        <v>20</v>
      </c>
      <c r="F20" s="12">
        <v>13.51</v>
      </c>
      <c r="G20" s="12">
        <v>100</v>
      </c>
      <c r="H20" s="13">
        <v>0.979934480203448</v>
      </c>
      <c r="I20" s="21"/>
      <c r="J20" s="12">
        <f t="shared" si="2"/>
        <v>1351</v>
      </c>
      <c r="K20" s="22">
        <f t="shared" si="1"/>
        <v>0</v>
      </c>
      <c r="L20" s="23"/>
    </row>
    <row r="21" customHeight="1" spans="1:12">
      <c r="A21" s="10">
        <v>18</v>
      </c>
      <c r="B21" s="11" t="s">
        <v>58</v>
      </c>
      <c r="C21" s="11" t="s">
        <v>59</v>
      </c>
      <c r="D21" s="11" t="s">
        <v>60</v>
      </c>
      <c r="E21" s="12" t="s">
        <v>20</v>
      </c>
      <c r="F21" s="12">
        <v>69.9</v>
      </c>
      <c r="G21" s="12">
        <v>65</v>
      </c>
      <c r="H21" s="13">
        <v>0.979934480203448</v>
      </c>
      <c r="I21" s="21"/>
      <c r="J21" s="12">
        <f t="shared" si="2"/>
        <v>4543.5</v>
      </c>
      <c r="K21" s="22">
        <f t="shared" si="1"/>
        <v>0</v>
      </c>
      <c r="L21" s="23"/>
    </row>
    <row r="22" customHeight="1" spans="1:12">
      <c r="A22" s="10">
        <v>19</v>
      </c>
      <c r="B22" s="11" t="s">
        <v>61</v>
      </c>
      <c r="C22" s="11" t="s">
        <v>62</v>
      </c>
      <c r="D22" s="11" t="s">
        <v>60</v>
      </c>
      <c r="E22" s="12" t="s">
        <v>20</v>
      </c>
      <c r="F22" s="12">
        <v>23.37</v>
      </c>
      <c r="G22" s="12">
        <v>65</v>
      </c>
      <c r="H22" s="13">
        <v>0.979934480203448</v>
      </c>
      <c r="I22" s="21"/>
      <c r="J22" s="12">
        <f t="shared" si="2"/>
        <v>1519.05</v>
      </c>
      <c r="K22" s="22">
        <f t="shared" si="1"/>
        <v>0</v>
      </c>
      <c r="L22" s="23"/>
    </row>
    <row r="23" customHeight="1" spans="1:12">
      <c r="A23" s="10">
        <v>20</v>
      </c>
      <c r="B23" s="11" t="s">
        <v>63</v>
      </c>
      <c r="C23" s="11" t="s">
        <v>64</v>
      </c>
      <c r="D23" s="11" t="s">
        <v>60</v>
      </c>
      <c r="E23" s="12" t="s">
        <v>20</v>
      </c>
      <c r="F23" s="12">
        <v>24.59</v>
      </c>
      <c r="G23" s="12">
        <v>65</v>
      </c>
      <c r="H23" s="13">
        <v>0.979934480203448</v>
      </c>
      <c r="I23" s="21"/>
      <c r="J23" s="12">
        <f t="shared" si="2"/>
        <v>1598.35</v>
      </c>
      <c r="K23" s="22">
        <f t="shared" si="1"/>
        <v>0</v>
      </c>
      <c r="L23" s="23"/>
    </row>
    <row r="24" customHeight="1" spans="1:12">
      <c r="A24" s="10">
        <v>21</v>
      </c>
      <c r="B24" s="11" t="s">
        <v>65</v>
      </c>
      <c r="C24" s="11" t="s">
        <v>66</v>
      </c>
      <c r="D24" s="11" t="s">
        <v>57</v>
      </c>
      <c r="E24" s="12" t="s">
        <v>20</v>
      </c>
      <c r="F24" s="12">
        <v>5.71</v>
      </c>
      <c r="G24" s="12">
        <v>100</v>
      </c>
      <c r="H24" s="13">
        <v>0.979934480203448</v>
      </c>
      <c r="I24" s="21"/>
      <c r="J24" s="12">
        <f t="shared" si="2"/>
        <v>571</v>
      </c>
      <c r="K24" s="22">
        <f t="shared" si="1"/>
        <v>0</v>
      </c>
      <c r="L24" s="23"/>
    </row>
    <row r="25" customHeight="1" spans="1:12">
      <c r="A25" s="10">
        <v>22</v>
      </c>
      <c r="B25" s="11" t="s">
        <v>67</v>
      </c>
      <c r="C25" s="11" t="s">
        <v>68</v>
      </c>
      <c r="D25" s="11" t="s">
        <v>57</v>
      </c>
      <c r="E25" s="12" t="s">
        <v>20</v>
      </c>
      <c r="F25" s="12">
        <v>0.96</v>
      </c>
      <c r="G25" s="12">
        <v>100</v>
      </c>
      <c r="H25" s="13">
        <v>0.979934480203448</v>
      </c>
      <c r="I25" s="21"/>
      <c r="J25" s="12">
        <f t="shared" si="2"/>
        <v>96</v>
      </c>
      <c r="K25" s="22">
        <f t="shared" si="1"/>
        <v>0</v>
      </c>
      <c r="L25" s="23"/>
    </row>
    <row r="26" s="1" customFormat="1" customHeight="1" spans="1:17">
      <c r="A26" s="10">
        <v>23</v>
      </c>
      <c r="B26" s="14" t="s">
        <v>69</v>
      </c>
      <c r="C26" s="14" t="s">
        <v>70</v>
      </c>
      <c r="D26" s="14" t="s">
        <v>57</v>
      </c>
      <c r="E26" s="15" t="s">
        <v>20</v>
      </c>
      <c r="F26" s="15">
        <v>5.1</v>
      </c>
      <c r="G26" s="15">
        <v>100</v>
      </c>
      <c r="H26" s="13">
        <v>0.979934480203448</v>
      </c>
      <c r="I26" s="21"/>
      <c r="J26" s="15">
        <f t="shared" si="2"/>
        <v>510</v>
      </c>
      <c r="K26" s="22">
        <f t="shared" si="1"/>
        <v>0</v>
      </c>
      <c r="L26" s="24"/>
      <c r="M26" s="25"/>
      <c r="N26" s="25"/>
      <c r="O26" s="25"/>
      <c r="P26" s="25"/>
      <c r="Q26" s="25"/>
    </row>
    <row r="27" customHeight="1" spans="1:12">
      <c r="A27" s="10">
        <v>24</v>
      </c>
      <c r="B27" s="11" t="s">
        <v>71</v>
      </c>
      <c r="C27" s="11" t="s">
        <v>72</v>
      </c>
      <c r="D27" s="11" t="s">
        <v>57</v>
      </c>
      <c r="E27" s="12" t="s">
        <v>20</v>
      </c>
      <c r="F27" s="12">
        <v>1.72</v>
      </c>
      <c r="G27" s="12">
        <v>100</v>
      </c>
      <c r="H27" s="13">
        <v>0.979934480203448</v>
      </c>
      <c r="I27" s="21"/>
      <c r="J27" s="15">
        <f t="shared" ref="J27:J71" si="3">G27*F27</f>
        <v>172</v>
      </c>
      <c r="K27" s="22">
        <f t="shared" si="1"/>
        <v>0</v>
      </c>
      <c r="L27" s="23"/>
    </row>
    <row r="28" customHeight="1" spans="1:12">
      <c r="A28" s="10">
        <v>25</v>
      </c>
      <c r="B28" s="11" t="s">
        <v>73</v>
      </c>
      <c r="C28" s="11" t="s">
        <v>74</v>
      </c>
      <c r="D28" s="11" t="s">
        <v>75</v>
      </c>
      <c r="E28" s="12" t="s">
        <v>20</v>
      </c>
      <c r="F28" s="12">
        <v>42.26</v>
      </c>
      <c r="G28" s="12">
        <v>65</v>
      </c>
      <c r="H28" s="13">
        <v>0.979934480203448</v>
      </c>
      <c r="I28" s="21"/>
      <c r="J28" s="15">
        <f t="shared" si="3"/>
        <v>2746.9</v>
      </c>
      <c r="K28" s="22">
        <f t="shared" si="1"/>
        <v>0</v>
      </c>
      <c r="L28" s="23"/>
    </row>
    <row r="29" s="1" customFormat="1" customHeight="1" spans="1:17">
      <c r="A29" s="10">
        <v>26</v>
      </c>
      <c r="B29" s="14" t="s">
        <v>76</v>
      </c>
      <c r="C29" s="14" t="s">
        <v>77</v>
      </c>
      <c r="D29" s="14" t="s">
        <v>78</v>
      </c>
      <c r="E29" s="15" t="s">
        <v>79</v>
      </c>
      <c r="F29" s="15">
        <v>24.22</v>
      </c>
      <c r="G29" s="15">
        <v>85</v>
      </c>
      <c r="H29" s="13">
        <v>0.979934480203448</v>
      </c>
      <c r="I29" s="21"/>
      <c r="J29" s="15">
        <f t="shared" si="3"/>
        <v>2058.7</v>
      </c>
      <c r="K29" s="22">
        <f t="shared" si="1"/>
        <v>0</v>
      </c>
      <c r="L29" s="24"/>
      <c r="M29" s="25"/>
      <c r="N29" s="25"/>
      <c r="O29" s="25"/>
      <c r="P29" s="25"/>
      <c r="Q29" s="25"/>
    </row>
    <row r="30" customHeight="1" spans="1:12">
      <c r="A30" s="10">
        <v>27</v>
      </c>
      <c r="B30" s="11" t="s">
        <v>80</v>
      </c>
      <c r="C30" s="11" t="s">
        <v>81</v>
      </c>
      <c r="D30" s="11" t="s">
        <v>46</v>
      </c>
      <c r="E30" s="12" t="s">
        <v>20</v>
      </c>
      <c r="F30" s="12">
        <v>13.36</v>
      </c>
      <c r="G30" s="12">
        <v>100</v>
      </c>
      <c r="H30" s="13">
        <v>0.979934480203448</v>
      </c>
      <c r="I30" s="21"/>
      <c r="J30" s="15">
        <f t="shared" si="3"/>
        <v>1336</v>
      </c>
      <c r="K30" s="22">
        <f t="shared" si="1"/>
        <v>0</v>
      </c>
      <c r="L30" s="23"/>
    </row>
    <row r="31" customHeight="1" spans="1:12">
      <c r="A31" s="10">
        <v>28</v>
      </c>
      <c r="B31" s="11" t="s">
        <v>82</v>
      </c>
      <c r="C31" s="11" t="s">
        <v>83</v>
      </c>
      <c r="D31" s="11" t="s">
        <v>84</v>
      </c>
      <c r="E31" s="12" t="s">
        <v>85</v>
      </c>
      <c r="F31" s="12">
        <v>1.881</v>
      </c>
      <c r="G31" s="12">
        <v>1300</v>
      </c>
      <c r="H31" s="13">
        <v>0.979934480203448</v>
      </c>
      <c r="I31" s="21"/>
      <c r="J31" s="15">
        <f t="shared" si="3"/>
        <v>2445.3</v>
      </c>
      <c r="K31" s="22">
        <f t="shared" si="1"/>
        <v>0</v>
      </c>
      <c r="L31" s="23"/>
    </row>
    <row r="32" customHeight="1" spans="1:12">
      <c r="A32" s="10">
        <v>29</v>
      </c>
      <c r="B32" s="11" t="s">
        <v>86</v>
      </c>
      <c r="C32" s="11" t="s">
        <v>83</v>
      </c>
      <c r="D32" s="11" t="s">
        <v>87</v>
      </c>
      <c r="E32" s="12" t="s">
        <v>85</v>
      </c>
      <c r="F32" s="12">
        <v>6.69</v>
      </c>
      <c r="G32" s="12">
        <v>1300</v>
      </c>
      <c r="H32" s="13">
        <v>0.979934480203448</v>
      </c>
      <c r="I32" s="21"/>
      <c r="J32" s="15">
        <f t="shared" si="3"/>
        <v>8697</v>
      </c>
      <c r="K32" s="22">
        <f t="shared" si="1"/>
        <v>0</v>
      </c>
      <c r="L32" s="23"/>
    </row>
    <row r="33" customHeight="1" spans="1:12">
      <c r="A33" s="10">
        <v>30</v>
      </c>
      <c r="B33" s="11" t="s">
        <v>88</v>
      </c>
      <c r="C33" s="11" t="s">
        <v>83</v>
      </c>
      <c r="D33" s="11" t="s">
        <v>89</v>
      </c>
      <c r="E33" s="12" t="s">
        <v>85</v>
      </c>
      <c r="F33" s="12">
        <v>0.501</v>
      </c>
      <c r="G33" s="12">
        <v>1300</v>
      </c>
      <c r="H33" s="13">
        <v>0.979934480203448</v>
      </c>
      <c r="I33" s="21"/>
      <c r="J33" s="15">
        <f t="shared" si="3"/>
        <v>651.3</v>
      </c>
      <c r="K33" s="22">
        <f t="shared" si="1"/>
        <v>0</v>
      </c>
      <c r="L33" s="23"/>
    </row>
    <row r="34" customHeight="1" spans="1:12">
      <c r="A34" s="10">
        <v>31</v>
      </c>
      <c r="B34" s="11" t="s">
        <v>90</v>
      </c>
      <c r="C34" s="11" t="s">
        <v>83</v>
      </c>
      <c r="D34" s="11" t="s">
        <v>91</v>
      </c>
      <c r="E34" s="12" t="s">
        <v>85</v>
      </c>
      <c r="F34" s="12">
        <v>2.565</v>
      </c>
      <c r="G34" s="12">
        <v>1300</v>
      </c>
      <c r="H34" s="13">
        <v>0.979934480203448</v>
      </c>
      <c r="I34" s="21"/>
      <c r="J34" s="15">
        <f t="shared" si="3"/>
        <v>3334.5</v>
      </c>
      <c r="K34" s="22">
        <f t="shared" si="1"/>
        <v>0</v>
      </c>
      <c r="L34" s="23"/>
    </row>
    <row r="35" customHeight="1" spans="1:12">
      <c r="A35" s="10">
        <v>32</v>
      </c>
      <c r="B35" s="11" t="s">
        <v>92</v>
      </c>
      <c r="C35" s="11" t="s">
        <v>83</v>
      </c>
      <c r="D35" s="11" t="s">
        <v>93</v>
      </c>
      <c r="E35" s="12" t="s">
        <v>85</v>
      </c>
      <c r="F35" s="12">
        <v>19.632</v>
      </c>
      <c r="G35" s="12">
        <v>1300</v>
      </c>
      <c r="H35" s="13">
        <v>0.979934480203448</v>
      </c>
      <c r="I35" s="21"/>
      <c r="J35" s="15">
        <f t="shared" si="3"/>
        <v>25521.6</v>
      </c>
      <c r="K35" s="22">
        <f t="shared" si="1"/>
        <v>0</v>
      </c>
      <c r="L35" s="23"/>
    </row>
    <row r="36" customHeight="1" spans="1:12">
      <c r="A36" s="10">
        <v>33</v>
      </c>
      <c r="B36" s="11" t="s">
        <v>94</v>
      </c>
      <c r="C36" s="11" t="s">
        <v>83</v>
      </c>
      <c r="D36" s="11" t="s">
        <v>95</v>
      </c>
      <c r="E36" s="12" t="s">
        <v>85</v>
      </c>
      <c r="F36" s="12">
        <v>226.989</v>
      </c>
      <c r="G36" s="12">
        <v>1300</v>
      </c>
      <c r="H36" s="13">
        <v>0.979934480203448</v>
      </c>
      <c r="I36" s="21"/>
      <c r="J36" s="15">
        <f t="shared" si="3"/>
        <v>295085.7</v>
      </c>
      <c r="K36" s="22">
        <f t="shared" si="1"/>
        <v>0</v>
      </c>
      <c r="L36" s="23"/>
    </row>
    <row r="37" customHeight="1" spans="1:12">
      <c r="A37" s="10">
        <v>34</v>
      </c>
      <c r="B37" s="11" t="s">
        <v>96</v>
      </c>
      <c r="C37" s="11" t="s">
        <v>83</v>
      </c>
      <c r="D37" s="11" t="s">
        <v>97</v>
      </c>
      <c r="E37" s="12" t="s">
        <v>85</v>
      </c>
      <c r="F37" s="12">
        <v>13.168</v>
      </c>
      <c r="G37" s="12">
        <v>1300</v>
      </c>
      <c r="H37" s="13">
        <v>0.979934480203448</v>
      </c>
      <c r="I37" s="21"/>
      <c r="J37" s="15">
        <f t="shared" si="3"/>
        <v>17118.4</v>
      </c>
      <c r="K37" s="22">
        <f t="shared" ref="K37:K77" si="4">I37*F37</f>
        <v>0</v>
      </c>
      <c r="L37" s="23"/>
    </row>
    <row r="38" customHeight="1" spans="1:12">
      <c r="A38" s="10">
        <v>35</v>
      </c>
      <c r="B38" s="11" t="s">
        <v>98</v>
      </c>
      <c r="C38" s="11" t="s">
        <v>99</v>
      </c>
      <c r="D38" s="11" t="s">
        <v>100</v>
      </c>
      <c r="E38" s="12" t="s">
        <v>101</v>
      </c>
      <c r="F38" s="12">
        <v>71</v>
      </c>
      <c r="G38" s="12">
        <v>7</v>
      </c>
      <c r="H38" s="13">
        <v>0.979934480203448</v>
      </c>
      <c r="I38" s="21"/>
      <c r="J38" s="15">
        <f t="shared" si="3"/>
        <v>497</v>
      </c>
      <c r="K38" s="22">
        <f t="shared" si="4"/>
        <v>0</v>
      </c>
      <c r="L38" s="23"/>
    </row>
    <row r="39" customHeight="1" spans="1:12">
      <c r="A39" s="10">
        <v>36</v>
      </c>
      <c r="B39" s="11" t="s">
        <v>102</v>
      </c>
      <c r="C39" s="11" t="s">
        <v>103</v>
      </c>
      <c r="D39" s="11" t="s">
        <v>104</v>
      </c>
      <c r="E39" s="12" t="s">
        <v>85</v>
      </c>
      <c r="F39" s="12">
        <v>2.327</v>
      </c>
      <c r="G39" s="12">
        <v>3500</v>
      </c>
      <c r="H39" s="13">
        <v>0.979934480203448</v>
      </c>
      <c r="I39" s="21"/>
      <c r="J39" s="15">
        <f t="shared" si="3"/>
        <v>8144.5</v>
      </c>
      <c r="K39" s="22">
        <f t="shared" si="4"/>
        <v>0</v>
      </c>
      <c r="L39" s="23"/>
    </row>
    <row r="40" customHeight="1" spans="1:12">
      <c r="A40" s="10">
        <v>37</v>
      </c>
      <c r="B40" s="11" t="s">
        <v>105</v>
      </c>
      <c r="C40" s="11" t="s">
        <v>103</v>
      </c>
      <c r="D40" s="11" t="s">
        <v>106</v>
      </c>
      <c r="E40" s="12" t="s">
        <v>85</v>
      </c>
      <c r="F40" s="12">
        <v>0.139</v>
      </c>
      <c r="G40" s="12">
        <v>3500</v>
      </c>
      <c r="H40" s="13">
        <v>0.979934480203448</v>
      </c>
      <c r="I40" s="21"/>
      <c r="J40" s="15">
        <f t="shared" si="3"/>
        <v>486.5</v>
      </c>
      <c r="K40" s="22">
        <f t="shared" si="4"/>
        <v>0</v>
      </c>
      <c r="L40" s="23"/>
    </row>
    <row r="41" customHeight="1" spans="1:12">
      <c r="A41" s="10">
        <v>38</v>
      </c>
      <c r="B41" s="11" t="s">
        <v>107</v>
      </c>
      <c r="C41" s="11" t="s">
        <v>108</v>
      </c>
      <c r="D41" s="11" t="s">
        <v>109</v>
      </c>
      <c r="E41" s="12" t="s">
        <v>85</v>
      </c>
      <c r="F41" s="12">
        <v>0.156</v>
      </c>
      <c r="G41" s="12">
        <v>3500</v>
      </c>
      <c r="H41" s="13">
        <v>0.979934480203448</v>
      </c>
      <c r="I41" s="21"/>
      <c r="J41" s="15">
        <f t="shared" si="3"/>
        <v>546</v>
      </c>
      <c r="K41" s="22">
        <f t="shared" si="4"/>
        <v>0</v>
      </c>
      <c r="L41" s="23"/>
    </row>
    <row r="42" customHeight="1" spans="1:12">
      <c r="A42" s="10">
        <v>39</v>
      </c>
      <c r="B42" s="11" t="s">
        <v>110</v>
      </c>
      <c r="C42" s="11" t="s">
        <v>111</v>
      </c>
      <c r="D42" s="11" t="s">
        <v>112</v>
      </c>
      <c r="E42" s="12" t="s">
        <v>85</v>
      </c>
      <c r="F42" s="12">
        <v>1.05</v>
      </c>
      <c r="G42" s="12">
        <v>600</v>
      </c>
      <c r="H42" s="13">
        <v>0.979934480203448</v>
      </c>
      <c r="I42" s="21"/>
      <c r="J42" s="15">
        <f t="shared" si="3"/>
        <v>630</v>
      </c>
      <c r="K42" s="22">
        <f t="shared" si="4"/>
        <v>0</v>
      </c>
      <c r="L42" s="23"/>
    </row>
    <row r="43" customHeight="1" spans="1:12">
      <c r="A43" s="10">
        <v>40</v>
      </c>
      <c r="B43" s="11" t="s">
        <v>113</v>
      </c>
      <c r="C43" s="11" t="s">
        <v>114</v>
      </c>
      <c r="D43" s="11" t="s">
        <v>112</v>
      </c>
      <c r="E43" s="12" t="s">
        <v>85</v>
      </c>
      <c r="F43" s="12">
        <v>1.179</v>
      </c>
      <c r="G43" s="12">
        <v>600</v>
      </c>
      <c r="H43" s="13">
        <v>0.979934480203448</v>
      </c>
      <c r="I43" s="21"/>
      <c r="J43" s="15">
        <f t="shared" si="3"/>
        <v>707.4</v>
      </c>
      <c r="K43" s="22">
        <f t="shared" si="4"/>
        <v>0</v>
      </c>
      <c r="L43" s="23"/>
    </row>
    <row r="44" customHeight="1" spans="1:12">
      <c r="A44" s="10">
        <v>41</v>
      </c>
      <c r="B44" s="11" t="s">
        <v>115</v>
      </c>
      <c r="C44" s="11" t="s">
        <v>116</v>
      </c>
      <c r="D44" s="11" t="s">
        <v>117</v>
      </c>
      <c r="E44" s="12" t="s">
        <v>85</v>
      </c>
      <c r="F44" s="12">
        <v>0.2</v>
      </c>
      <c r="G44" s="12">
        <v>1200</v>
      </c>
      <c r="H44" s="13">
        <v>0.979934480203448</v>
      </c>
      <c r="I44" s="21"/>
      <c r="J44" s="15">
        <f t="shared" si="3"/>
        <v>240</v>
      </c>
      <c r="K44" s="22">
        <f t="shared" si="4"/>
        <v>0</v>
      </c>
      <c r="L44" s="23"/>
    </row>
    <row r="45" customHeight="1" spans="1:12">
      <c r="A45" s="10">
        <v>42</v>
      </c>
      <c r="B45" s="11" t="s">
        <v>118</v>
      </c>
      <c r="C45" s="11" t="s">
        <v>119</v>
      </c>
      <c r="D45" s="11" t="s">
        <v>120</v>
      </c>
      <c r="E45" s="12" t="s">
        <v>85</v>
      </c>
      <c r="F45" s="12">
        <v>0.97</v>
      </c>
      <c r="G45" s="12">
        <v>1200</v>
      </c>
      <c r="H45" s="13">
        <v>0.979934480203448</v>
      </c>
      <c r="I45" s="21"/>
      <c r="J45" s="15">
        <f t="shared" si="3"/>
        <v>1164</v>
      </c>
      <c r="K45" s="22">
        <f t="shared" si="4"/>
        <v>0</v>
      </c>
      <c r="L45" s="23"/>
    </row>
    <row r="46" customHeight="1" spans="1:12">
      <c r="A46" s="10">
        <v>43</v>
      </c>
      <c r="B46" s="11" t="s">
        <v>121</v>
      </c>
      <c r="C46" s="11" t="s">
        <v>122</v>
      </c>
      <c r="D46" s="11" t="s">
        <v>123</v>
      </c>
      <c r="E46" s="12" t="s">
        <v>85</v>
      </c>
      <c r="F46" s="12">
        <v>0.098</v>
      </c>
      <c r="G46" s="12">
        <v>1200</v>
      </c>
      <c r="H46" s="13">
        <v>0.979934480203448</v>
      </c>
      <c r="I46" s="21"/>
      <c r="J46" s="15">
        <f t="shared" si="3"/>
        <v>117.6</v>
      </c>
      <c r="K46" s="22">
        <f t="shared" si="4"/>
        <v>0</v>
      </c>
      <c r="L46" s="23"/>
    </row>
    <row r="47" customHeight="1" spans="1:12">
      <c r="A47" s="10">
        <v>44</v>
      </c>
      <c r="B47" s="11" t="s">
        <v>124</v>
      </c>
      <c r="C47" s="11" t="s">
        <v>125</v>
      </c>
      <c r="D47" s="11" t="s">
        <v>126</v>
      </c>
      <c r="E47" s="12" t="s">
        <v>85</v>
      </c>
      <c r="F47" s="12">
        <v>1.198</v>
      </c>
      <c r="G47" s="12">
        <v>1200</v>
      </c>
      <c r="H47" s="13">
        <v>0.979934480203448</v>
      </c>
      <c r="I47" s="21"/>
      <c r="J47" s="15">
        <f t="shared" si="3"/>
        <v>1437.6</v>
      </c>
      <c r="K47" s="22">
        <f t="shared" si="4"/>
        <v>0</v>
      </c>
      <c r="L47" s="23"/>
    </row>
    <row r="48" customHeight="1" spans="1:12">
      <c r="A48" s="10">
        <v>45</v>
      </c>
      <c r="B48" s="11" t="s">
        <v>127</v>
      </c>
      <c r="C48" s="11" t="s">
        <v>128</v>
      </c>
      <c r="D48" s="11" t="s">
        <v>129</v>
      </c>
      <c r="E48" s="12" t="s">
        <v>85</v>
      </c>
      <c r="F48" s="12">
        <v>0.157</v>
      </c>
      <c r="G48" s="12">
        <v>1200</v>
      </c>
      <c r="H48" s="13">
        <v>0.979934480203448</v>
      </c>
      <c r="I48" s="21"/>
      <c r="J48" s="15">
        <f t="shared" si="3"/>
        <v>188.4</v>
      </c>
      <c r="K48" s="22">
        <f t="shared" si="4"/>
        <v>0</v>
      </c>
      <c r="L48" s="23"/>
    </row>
    <row r="49" customHeight="1" spans="1:12">
      <c r="A49" s="10">
        <v>46</v>
      </c>
      <c r="B49" s="11" t="s">
        <v>130</v>
      </c>
      <c r="C49" s="11" t="s">
        <v>131</v>
      </c>
      <c r="D49" s="11" t="s">
        <v>132</v>
      </c>
      <c r="E49" s="12" t="s">
        <v>85</v>
      </c>
      <c r="F49" s="12">
        <v>1.674</v>
      </c>
      <c r="G49" s="12">
        <v>2000</v>
      </c>
      <c r="H49" s="13">
        <v>0.979934480203448</v>
      </c>
      <c r="I49" s="21"/>
      <c r="J49" s="15">
        <f t="shared" si="3"/>
        <v>3348</v>
      </c>
      <c r="K49" s="22">
        <f t="shared" si="4"/>
        <v>0</v>
      </c>
      <c r="L49" s="23"/>
    </row>
    <row r="50" customHeight="1" spans="1:12">
      <c r="A50" s="10">
        <v>47</v>
      </c>
      <c r="B50" s="11" t="s">
        <v>133</v>
      </c>
      <c r="C50" s="11" t="s">
        <v>131</v>
      </c>
      <c r="D50" s="11" t="s">
        <v>134</v>
      </c>
      <c r="E50" s="12" t="s">
        <v>85</v>
      </c>
      <c r="F50" s="12">
        <v>0.686</v>
      </c>
      <c r="G50" s="12">
        <v>2000</v>
      </c>
      <c r="H50" s="13">
        <v>0.979934480203448</v>
      </c>
      <c r="I50" s="21"/>
      <c r="J50" s="15">
        <f t="shared" si="3"/>
        <v>1372</v>
      </c>
      <c r="K50" s="22">
        <f t="shared" si="4"/>
        <v>0</v>
      </c>
      <c r="L50" s="23"/>
    </row>
    <row r="51" customHeight="1" spans="1:12">
      <c r="A51" s="10">
        <v>48</v>
      </c>
      <c r="B51" s="11" t="s">
        <v>135</v>
      </c>
      <c r="C51" s="11" t="s">
        <v>136</v>
      </c>
      <c r="D51" s="11" t="s">
        <v>137</v>
      </c>
      <c r="E51" s="12" t="s">
        <v>79</v>
      </c>
      <c r="F51" s="12">
        <v>403.95</v>
      </c>
      <c r="G51" s="12">
        <v>40</v>
      </c>
      <c r="H51" s="13">
        <v>0.979934480203448</v>
      </c>
      <c r="I51" s="21"/>
      <c r="J51" s="15">
        <f t="shared" si="3"/>
        <v>16158</v>
      </c>
      <c r="K51" s="22">
        <f t="shared" si="4"/>
        <v>0</v>
      </c>
      <c r="L51" s="23"/>
    </row>
    <row r="52" customHeight="1" spans="1:12">
      <c r="A52" s="10">
        <v>49</v>
      </c>
      <c r="B52" s="11" t="s">
        <v>138</v>
      </c>
      <c r="C52" s="11" t="s">
        <v>139</v>
      </c>
      <c r="D52" s="11" t="s">
        <v>140</v>
      </c>
      <c r="E52" s="12" t="s">
        <v>16</v>
      </c>
      <c r="F52" s="12">
        <v>725.91</v>
      </c>
      <c r="G52" s="12">
        <v>60</v>
      </c>
      <c r="H52" s="13">
        <v>0.979934480203448</v>
      </c>
      <c r="I52" s="21"/>
      <c r="J52" s="15">
        <f t="shared" si="3"/>
        <v>43554.6</v>
      </c>
      <c r="K52" s="22">
        <f t="shared" si="4"/>
        <v>0</v>
      </c>
      <c r="L52" s="23"/>
    </row>
    <row r="53" customHeight="1" spans="1:12">
      <c r="A53" s="10">
        <v>50</v>
      </c>
      <c r="B53" s="11" t="s">
        <v>141</v>
      </c>
      <c r="C53" s="11" t="s">
        <v>139</v>
      </c>
      <c r="D53" s="11" t="s">
        <v>142</v>
      </c>
      <c r="E53" s="12" t="s">
        <v>16</v>
      </c>
      <c r="F53" s="12">
        <v>194.44</v>
      </c>
      <c r="G53" s="12">
        <v>60</v>
      </c>
      <c r="H53" s="13">
        <v>0.979934480203448</v>
      </c>
      <c r="I53" s="21"/>
      <c r="J53" s="15">
        <f t="shared" si="3"/>
        <v>11666.4</v>
      </c>
      <c r="K53" s="22">
        <f t="shared" si="4"/>
        <v>0</v>
      </c>
      <c r="L53" s="23"/>
    </row>
    <row r="54" customHeight="1" spans="1:12">
      <c r="A54" s="10">
        <v>51</v>
      </c>
      <c r="B54" s="11" t="s">
        <v>143</v>
      </c>
      <c r="C54" s="11" t="s">
        <v>144</v>
      </c>
      <c r="D54" s="11" t="s">
        <v>145</v>
      </c>
      <c r="E54" s="12" t="s">
        <v>16</v>
      </c>
      <c r="F54" s="12">
        <v>12.24</v>
      </c>
      <c r="G54" s="12">
        <v>25</v>
      </c>
      <c r="H54" s="13">
        <v>0.979934480203448</v>
      </c>
      <c r="I54" s="21"/>
      <c r="J54" s="15">
        <f t="shared" si="3"/>
        <v>306</v>
      </c>
      <c r="K54" s="22">
        <f t="shared" si="4"/>
        <v>0</v>
      </c>
      <c r="L54" s="23"/>
    </row>
    <row r="55" customHeight="1" spans="1:12">
      <c r="A55" s="10">
        <v>52</v>
      </c>
      <c r="B55" s="11" t="s">
        <v>146</v>
      </c>
      <c r="C55" s="11" t="s">
        <v>147</v>
      </c>
      <c r="D55" s="11" t="s">
        <v>148</v>
      </c>
      <c r="E55" s="12" t="s">
        <v>16</v>
      </c>
      <c r="F55" s="12">
        <v>194.44</v>
      </c>
      <c r="G55" s="12">
        <v>22</v>
      </c>
      <c r="H55" s="13">
        <v>0.979934480203448</v>
      </c>
      <c r="I55" s="21"/>
      <c r="J55" s="15">
        <f t="shared" si="3"/>
        <v>4277.68</v>
      </c>
      <c r="K55" s="22">
        <f t="shared" si="4"/>
        <v>0</v>
      </c>
      <c r="L55" s="23"/>
    </row>
    <row r="56" customHeight="1" spans="1:12">
      <c r="A56" s="10">
        <v>53</v>
      </c>
      <c r="B56" s="11" t="s">
        <v>149</v>
      </c>
      <c r="C56" s="11" t="s">
        <v>150</v>
      </c>
      <c r="D56" s="11" t="s">
        <v>151</v>
      </c>
      <c r="E56" s="12" t="s">
        <v>16</v>
      </c>
      <c r="F56" s="12">
        <v>200.82</v>
      </c>
      <c r="G56" s="12">
        <v>40</v>
      </c>
      <c r="H56" s="13">
        <v>0.979934480203448</v>
      </c>
      <c r="I56" s="21"/>
      <c r="J56" s="15">
        <f t="shared" si="3"/>
        <v>8032.8</v>
      </c>
      <c r="K56" s="22">
        <f t="shared" si="4"/>
        <v>0</v>
      </c>
      <c r="L56" s="23"/>
    </row>
    <row r="57" customHeight="1" spans="1:12">
      <c r="A57" s="10">
        <v>54</v>
      </c>
      <c r="B57" s="11" t="s">
        <v>152</v>
      </c>
      <c r="C57" s="11" t="s">
        <v>153</v>
      </c>
      <c r="D57" s="11" t="s">
        <v>154</v>
      </c>
      <c r="E57" s="12" t="s">
        <v>16</v>
      </c>
      <c r="F57" s="12">
        <v>302.31</v>
      </c>
      <c r="G57" s="12">
        <v>5</v>
      </c>
      <c r="H57" s="13">
        <v>0.979934480203448</v>
      </c>
      <c r="I57" s="21"/>
      <c r="J57" s="15">
        <f t="shared" si="3"/>
        <v>1511.55</v>
      </c>
      <c r="K57" s="22">
        <f t="shared" si="4"/>
        <v>0</v>
      </c>
      <c r="L57" s="23"/>
    </row>
    <row r="58" customHeight="1" spans="1:12">
      <c r="A58" s="10">
        <v>55</v>
      </c>
      <c r="B58" s="11" t="s">
        <v>155</v>
      </c>
      <c r="C58" s="11" t="s">
        <v>156</v>
      </c>
      <c r="D58" s="11" t="s">
        <v>157</v>
      </c>
      <c r="E58" s="12" t="s">
        <v>16</v>
      </c>
      <c r="F58" s="12">
        <v>808.69</v>
      </c>
      <c r="G58" s="12">
        <v>5</v>
      </c>
      <c r="H58" s="13">
        <v>0.979934480203448</v>
      </c>
      <c r="I58" s="21"/>
      <c r="J58" s="15">
        <f t="shared" si="3"/>
        <v>4043.45</v>
      </c>
      <c r="K58" s="22">
        <f t="shared" si="4"/>
        <v>0</v>
      </c>
      <c r="L58" s="23"/>
    </row>
    <row r="59" customHeight="1" spans="1:12">
      <c r="A59" s="10">
        <v>56</v>
      </c>
      <c r="B59" s="11" t="s">
        <v>158</v>
      </c>
      <c r="C59" s="11" t="s">
        <v>159</v>
      </c>
      <c r="D59" s="11" t="s">
        <v>160</v>
      </c>
      <c r="E59" s="12" t="s">
        <v>79</v>
      </c>
      <c r="F59" s="12">
        <v>558.94</v>
      </c>
      <c r="G59" s="12">
        <v>27</v>
      </c>
      <c r="H59" s="13">
        <v>0.979934480203448</v>
      </c>
      <c r="I59" s="21"/>
      <c r="J59" s="15">
        <f t="shared" si="3"/>
        <v>15091.38</v>
      </c>
      <c r="K59" s="22">
        <f t="shared" si="4"/>
        <v>0</v>
      </c>
      <c r="L59" s="23"/>
    </row>
    <row r="60" customHeight="1" spans="1:12">
      <c r="A60" s="10">
        <v>57</v>
      </c>
      <c r="B60" s="11" t="s">
        <v>161</v>
      </c>
      <c r="C60" s="11" t="s">
        <v>162</v>
      </c>
      <c r="D60" s="11" t="s">
        <v>163</v>
      </c>
      <c r="E60" s="12" t="s">
        <v>16</v>
      </c>
      <c r="F60" s="12">
        <v>1242.61</v>
      </c>
      <c r="G60" s="12">
        <v>42</v>
      </c>
      <c r="H60" s="13">
        <v>0.979934480203448</v>
      </c>
      <c r="I60" s="21"/>
      <c r="J60" s="15">
        <f t="shared" si="3"/>
        <v>52189.62</v>
      </c>
      <c r="K60" s="22">
        <f t="shared" si="4"/>
        <v>0</v>
      </c>
      <c r="L60" s="23"/>
    </row>
    <row r="61" customHeight="1" spans="1:12">
      <c r="A61" s="10">
        <v>58</v>
      </c>
      <c r="B61" s="11" t="s">
        <v>164</v>
      </c>
      <c r="C61" s="11" t="s">
        <v>165</v>
      </c>
      <c r="D61" s="11" t="s">
        <v>166</v>
      </c>
      <c r="E61" s="12" t="s">
        <v>16</v>
      </c>
      <c r="F61" s="12">
        <v>173.7</v>
      </c>
      <c r="G61" s="12">
        <v>42</v>
      </c>
      <c r="H61" s="13">
        <v>0.979934480203448</v>
      </c>
      <c r="I61" s="21"/>
      <c r="J61" s="15">
        <f t="shared" si="3"/>
        <v>7295.4</v>
      </c>
      <c r="K61" s="22">
        <f t="shared" si="4"/>
        <v>0</v>
      </c>
      <c r="L61" s="23"/>
    </row>
    <row r="62" customHeight="1" spans="1:12">
      <c r="A62" s="10">
        <v>59</v>
      </c>
      <c r="B62" s="11" t="s">
        <v>167</v>
      </c>
      <c r="C62" s="11" t="s">
        <v>168</v>
      </c>
      <c r="D62" s="11" t="s">
        <v>169</v>
      </c>
      <c r="E62" s="12" t="s">
        <v>16</v>
      </c>
      <c r="F62" s="12">
        <v>920.35</v>
      </c>
      <c r="G62" s="12">
        <v>0</v>
      </c>
      <c r="H62" s="13">
        <v>0.979934480203448</v>
      </c>
      <c r="I62" s="21"/>
      <c r="J62" s="15">
        <f t="shared" si="3"/>
        <v>0</v>
      </c>
      <c r="K62" s="22">
        <f t="shared" si="4"/>
        <v>0</v>
      </c>
      <c r="L62" s="23"/>
    </row>
    <row r="63" customHeight="1" spans="1:12">
      <c r="A63" s="10">
        <v>60</v>
      </c>
      <c r="B63" s="11" t="s">
        <v>170</v>
      </c>
      <c r="C63" s="11" t="s">
        <v>171</v>
      </c>
      <c r="D63" s="11" t="s">
        <v>172</v>
      </c>
      <c r="E63" s="12" t="s">
        <v>16</v>
      </c>
      <c r="F63" s="12">
        <v>47.53</v>
      </c>
      <c r="G63" s="12">
        <v>60</v>
      </c>
      <c r="H63" s="13">
        <v>0.979934480203448</v>
      </c>
      <c r="I63" s="21"/>
      <c r="J63" s="15">
        <f t="shared" si="3"/>
        <v>2851.8</v>
      </c>
      <c r="K63" s="22">
        <f t="shared" si="4"/>
        <v>0</v>
      </c>
      <c r="L63" s="23"/>
    </row>
    <row r="64" customHeight="1" spans="1:12">
      <c r="A64" s="10">
        <v>61</v>
      </c>
      <c r="B64" s="11" t="s">
        <v>173</v>
      </c>
      <c r="C64" s="11" t="s">
        <v>174</v>
      </c>
      <c r="D64" s="11" t="s">
        <v>175</v>
      </c>
      <c r="E64" s="12" t="s">
        <v>16</v>
      </c>
      <c r="F64" s="12">
        <v>45.59</v>
      </c>
      <c r="G64" s="12">
        <v>18</v>
      </c>
      <c r="H64" s="13">
        <v>0.979934480203448</v>
      </c>
      <c r="I64" s="21"/>
      <c r="J64" s="15">
        <f t="shared" si="3"/>
        <v>820.62</v>
      </c>
      <c r="K64" s="22">
        <f t="shared" si="4"/>
        <v>0</v>
      </c>
      <c r="L64" s="23"/>
    </row>
    <row r="65" customHeight="1" spans="1:12">
      <c r="A65" s="10">
        <v>62</v>
      </c>
      <c r="B65" s="11" t="s">
        <v>176</v>
      </c>
      <c r="C65" s="11" t="s">
        <v>177</v>
      </c>
      <c r="D65" s="11" t="s">
        <v>178</v>
      </c>
      <c r="E65" s="12" t="s">
        <v>16</v>
      </c>
      <c r="F65" s="12">
        <v>20.25</v>
      </c>
      <c r="G65" s="12">
        <v>35</v>
      </c>
      <c r="H65" s="13">
        <v>0.979934480203448</v>
      </c>
      <c r="I65" s="21"/>
      <c r="J65" s="15">
        <f t="shared" si="3"/>
        <v>708.75</v>
      </c>
      <c r="K65" s="22">
        <f t="shared" si="4"/>
        <v>0</v>
      </c>
      <c r="L65" s="23"/>
    </row>
    <row r="66" customHeight="1" spans="1:12">
      <c r="A66" s="10">
        <v>63</v>
      </c>
      <c r="B66" s="11" t="s">
        <v>179</v>
      </c>
      <c r="C66" s="11" t="s">
        <v>180</v>
      </c>
      <c r="D66" s="11" t="s">
        <v>181</v>
      </c>
      <c r="E66" s="12" t="s">
        <v>16</v>
      </c>
      <c r="F66" s="12">
        <v>163.54</v>
      </c>
      <c r="G66" s="12">
        <v>35</v>
      </c>
      <c r="H66" s="13">
        <v>0.979934480203448</v>
      </c>
      <c r="I66" s="21"/>
      <c r="J66" s="15">
        <f t="shared" si="3"/>
        <v>5723.9</v>
      </c>
      <c r="K66" s="22">
        <f t="shared" si="4"/>
        <v>0</v>
      </c>
      <c r="L66" s="23"/>
    </row>
    <row r="67" customHeight="1" spans="1:12">
      <c r="A67" s="10">
        <v>64</v>
      </c>
      <c r="B67" s="11" t="s">
        <v>182</v>
      </c>
      <c r="C67" s="11" t="s">
        <v>183</v>
      </c>
      <c r="D67" s="11" t="s">
        <v>184</v>
      </c>
      <c r="E67" s="12" t="s">
        <v>16</v>
      </c>
      <c r="F67" s="12">
        <v>120</v>
      </c>
      <c r="G67" s="12">
        <v>18</v>
      </c>
      <c r="H67" s="13">
        <v>0.979934480203448</v>
      </c>
      <c r="I67" s="21"/>
      <c r="J67" s="15">
        <f t="shared" si="3"/>
        <v>2160</v>
      </c>
      <c r="K67" s="22">
        <f t="shared" si="4"/>
        <v>0</v>
      </c>
      <c r="L67" s="23"/>
    </row>
    <row r="68" customHeight="1" spans="1:12">
      <c r="A68" s="10">
        <v>65</v>
      </c>
      <c r="B68" s="11" t="s">
        <v>185</v>
      </c>
      <c r="C68" s="11" t="s">
        <v>186</v>
      </c>
      <c r="D68" s="11" t="s">
        <v>187</v>
      </c>
      <c r="E68" s="12" t="s">
        <v>16</v>
      </c>
      <c r="F68" s="12">
        <v>90.31</v>
      </c>
      <c r="G68" s="12">
        <v>80</v>
      </c>
      <c r="H68" s="13">
        <v>0.979934480203448</v>
      </c>
      <c r="I68" s="21"/>
      <c r="J68" s="15">
        <f t="shared" si="3"/>
        <v>7224.8</v>
      </c>
      <c r="K68" s="22">
        <f t="shared" si="4"/>
        <v>0</v>
      </c>
      <c r="L68" s="23" t="s">
        <v>188</v>
      </c>
    </row>
    <row r="69" customHeight="1" spans="1:12">
      <c r="A69" s="10">
        <v>66</v>
      </c>
      <c r="B69" s="11" t="s">
        <v>189</v>
      </c>
      <c r="C69" s="11" t="s">
        <v>190</v>
      </c>
      <c r="D69" s="11" t="s">
        <v>191</v>
      </c>
      <c r="E69" s="12" t="s">
        <v>16</v>
      </c>
      <c r="F69" s="12">
        <v>511.24</v>
      </c>
      <c r="G69" s="12">
        <v>20</v>
      </c>
      <c r="H69" s="13">
        <v>0.979934480203448</v>
      </c>
      <c r="I69" s="21"/>
      <c r="J69" s="12">
        <f>F69*G69</f>
        <v>10224.8</v>
      </c>
      <c r="K69" s="22">
        <f t="shared" si="4"/>
        <v>0</v>
      </c>
      <c r="L69" s="23"/>
    </row>
    <row r="70" customHeight="1" spans="1:12">
      <c r="A70" s="10">
        <v>67</v>
      </c>
      <c r="B70" s="11" t="s">
        <v>192</v>
      </c>
      <c r="C70" s="11" t="s">
        <v>193</v>
      </c>
      <c r="D70" s="11" t="s">
        <v>194</v>
      </c>
      <c r="E70" s="12" t="s">
        <v>16</v>
      </c>
      <c r="F70" s="12">
        <v>173.7</v>
      </c>
      <c r="G70" s="12">
        <v>2</v>
      </c>
      <c r="H70" s="13">
        <v>0.979934480203448</v>
      </c>
      <c r="I70" s="21"/>
      <c r="J70" s="12">
        <f>F70*G70</f>
        <v>347.4</v>
      </c>
      <c r="K70" s="22">
        <f t="shared" si="4"/>
        <v>0</v>
      </c>
      <c r="L70" s="23"/>
    </row>
    <row r="71" customHeight="1" spans="1:12">
      <c r="A71" s="10">
        <v>68</v>
      </c>
      <c r="B71" s="11" t="s">
        <v>195</v>
      </c>
      <c r="C71" s="11" t="s">
        <v>196</v>
      </c>
      <c r="D71" s="11" t="s">
        <v>197</v>
      </c>
      <c r="E71" s="12" t="s">
        <v>16</v>
      </c>
      <c r="F71" s="12">
        <v>42.54</v>
      </c>
      <c r="G71" s="12">
        <v>20</v>
      </c>
      <c r="H71" s="13">
        <v>0.979934480203448</v>
      </c>
      <c r="I71" s="21"/>
      <c r="J71" s="12">
        <f>F71*G71</f>
        <v>850.8</v>
      </c>
      <c r="K71" s="22">
        <f t="shared" si="4"/>
        <v>0</v>
      </c>
      <c r="L71" s="23"/>
    </row>
    <row r="72" customHeight="1" spans="1:12">
      <c r="A72" s="10">
        <v>69</v>
      </c>
      <c r="B72" s="11" t="s">
        <v>198</v>
      </c>
      <c r="C72" s="11" t="s">
        <v>199</v>
      </c>
      <c r="D72" s="11" t="s">
        <v>200</v>
      </c>
      <c r="E72" s="12" t="s">
        <v>16</v>
      </c>
      <c r="F72" s="12">
        <v>286.62</v>
      </c>
      <c r="G72" s="12">
        <v>10</v>
      </c>
      <c r="H72" s="13">
        <v>0.979934480203448</v>
      </c>
      <c r="I72" s="21"/>
      <c r="J72" s="12">
        <f t="shared" ref="J72:J84" si="5">F72*G72</f>
        <v>2866.2</v>
      </c>
      <c r="K72" s="22">
        <f t="shared" si="4"/>
        <v>0</v>
      </c>
      <c r="L72" s="23"/>
    </row>
    <row r="73" customHeight="1" spans="1:12">
      <c r="A73" s="10">
        <v>70</v>
      </c>
      <c r="B73" s="11" t="s">
        <v>201</v>
      </c>
      <c r="C73" s="11" t="s">
        <v>202</v>
      </c>
      <c r="D73" s="11" t="s">
        <v>203</v>
      </c>
      <c r="E73" s="12" t="s">
        <v>16</v>
      </c>
      <c r="F73" s="12">
        <v>47.53</v>
      </c>
      <c r="G73" s="12">
        <v>65</v>
      </c>
      <c r="H73" s="13">
        <v>0.979934480203448</v>
      </c>
      <c r="I73" s="21"/>
      <c r="J73" s="12">
        <f t="shared" si="5"/>
        <v>3089.45</v>
      </c>
      <c r="K73" s="22">
        <f t="shared" si="4"/>
        <v>0</v>
      </c>
      <c r="L73" s="23" t="s">
        <v>188</v>
      </c>
    </row>
    <row r="74" customHeight="1" spans="1:12">
      <c r="A74" s="10">
        <v>71</v>
      </c>
      <c r="B74" s="11" t="s">
        <v>204</v>
      </c>
      <c r="C74" s="11" t="s">
        <v>205</v>
      </c>
      <c r="D74" s="11" t="s">
        <v>206</v>
      </c>
      <c r="E74" s="12" t="s">
        <v>16</v>
      </c>
      <c r="F74" s="12">
        <v>90.31</v>
      </c>
      <c r="G74" s="12">
        <v>5</v>
      </c>
      <c r="H74" s="13">
        <v>0.979934480203448</v>
      </c>
      <c r="I74" s="21"/>
      <c r="J74" s="12">
        <f t="shared" si="5"/>
        <v>451.55</v>
      </c>
      <c r="K74" s="22">
        <f t="shared" si="4"/>
        <v>0</v>
      </c>
      <c r="L74" s="23" t="s">
        <v>188</v>
      </c>
    </row>
    <row r="75" customHeight="1" spans="1:12">
      <c r="A75" s="10">
        <v>72</v>
      </c>
      <c r="B75" s="11" t="s">
        <v>207</v>
      </c>
      <c r="C75" s="11" t="s">
        <v>208</v>
      </c>
      <c r="D75" s="11" t="s">
        <v>209</v>
      </c>
      <c r="E75" s="12" t="s">
        <v>16</v>
      </c>
      <c r="F75" s="12">
        <v>511.24</v>
      </c>
      <c r="G75" s="12">
        <v>6.5</v>
      </c>
      <c r="H75" s="13">
        <v>0.979934480203448</v>
      </c>
      <c r="I75" s="21"/>
      <c r="J75" s="12">
        <f t="shared" si="5"/>
        <v>3323.06</v>
      </c>
      <c r="K75" s="22">
        <f t="shared" si="4"/>
        <v>0</v>
      </c>
      <c r="L75" s="23"/>
    </row>
    <row r="76" customHeight="1" spans="1:12">
      <c r="A76" s="10">
        <v>73</v>
      </c>
      <c r="B76" s="11" t="s">
        <v>210</v>
      </c>
      <c r="C76" s="11" t="s">
        <v>211</v>
      </c>
      <c r="D76" s="11" t="s">
        <v>212</v>
      </c>
      <c r="E76" s="12" t="s">
        <v>16</v>
      </c>
      <c r="F76" s="12">
        <v>1416.31</v>
      </c>
      <c r="G76" s="12">
        <v>18</v>
      </c>
      <c r="H76" s="13">
        <v>0.979934480203448</v>
      </c>
      <c r="I76" s="21"/>
      <c r="J76" s="12">
        <f t="shared" si="5"/>
        <v>25493.58</v>
      </c>
      <c r="K76" s="22">
        <f t="shared" si="4"/>
        <v>0</v>
      </c>
      <c r="L76" s="23" t="s">
        <v>188</v>
      </c>
    </row>
    <row r="77" customHeight="1" spans="1:12">
      <c r="A77" s="10">
        <v>74</v>
      </c>
      <c r="B77" s="11" t="s">
        <v>213</v>
      </c>
      <c r="C77" s="11" t="s">
        <v>214</v>
      </c>
      <c r="D77" s="11" t="s">
        <v>215</v>
      </c>
      <c r="E77" s="12" t="s">
        <v>16</v>
      </c>
      <c r="F77" s="12">
        <v>7.39</v>
      </c>
      <c r="G77" s="12">
        <v>27</v>
      </c>
      <c r="H77" s="13">
        <v>0.979934480203448</v>
      </c>
      <c r="I77" s="21"/>
      <c r="J77" s="12">
        <f t="shared" si="5"/>
        <v>199.53</v>
      </c>
      <c r="K77" s="22">
        <f t="shared" si="4"/>
        <v>0</v>
      </c>
      <c r="L77" s="23" t="s">
        <v>188</v>
      </c>
    </row>
    <row r="78" s="1" customFormat="1" customHeight="1" spans="1:17">
      <c r="A78" s="10">
        <v>75</v>
      </c>
      <c r="B78" s="14" t="s">
        <v>216</v>
      </c>
      <c r="C78" s="14" t="s">
        <v>217</v>
      </c>
      <c r="D78" s="14" t="s">
        <v>218</v>
      </c>
      <c r="E78" s="15" t="s">
        <v>219</v>
      </c>
      <c r="F78" s="15">
        <v>19</v>
      </c>
      <c r="G78" s="15">
        <v>25</v>
      </c>
      <c r="H78" s="13">
        <v>0.979934480203448</v>
      </c>
      <c r="I78" s="21"/>
      <c r="J78" s="12">
        <f t="shared" si="5"/>
        <v>475</v>
      </c>
      <c r="K78" s="22">
        <f t="shared" ref="K78:K98" si="6">I78*F78</f>
        <v>0</v>
      </c>
      <c r="L78" s="24"/>
      <c r="M78" s="25"/>
      <c r="N78" s="25"/>
      <c r="O78" s="25"/>
      <c r="P78" s="25"/>
      <c r="Q78" s="25"/>
    </row>
    <row r="79" s="1" customFormat="1" customHeight="1" spans="1:17">
      <c r="A79" s="10">
        <v>76</v>
      </c>
      <c r="B79" s="14" t="s">
        <v>220</v>
      </c>
      <c r="C79" s="14" t="s">
        <v>217</v>
      </c>
      <c r="D79" s="14" t="s">
        <v>221</v>
      </c>
      <c r="E79" s="15" t="s">
        <v>219</v>
      </c>
      <c r="F79" s="15">
        <v>22</v>
      </c>
      <c r="G79" s="15">
        <v>25</v>
      </c>
      <c r="H79" s="13">
        <v>0.979934480203448</v>
      </c>
      <c r="I79" s="21"/>
      <c r="J79" s="12">
        <f t="shared" si="5"/>
        <v>550</v>
      </c>
      <c r="K79" s="22">
        <f t="shared" si="6"/>
        <v>0</v>
      </c>
      <c r="L79" s="24"/>
      <c r="M79" s="25"/>
      <c r="N79" s="25"/>
      <c r="O79" s="25"/>
      <c r="P79" s="25"/>
      <c r="Q79" s="25"/>
    </row>
    <row r="80" customHeight="1" spans="1:12">
      <c r="A80" s="10">
        <v>77</v>
      </c>
      <c r="B80" s="11" t="s">
        <v>222</v>
      </c>
      <c r="C80" s="11" t="s">
        <v>223</v>
      </c>
      <c r="D80" s="11" t="s">
        <v>224</v>
      </c>
      <c r="E80" s="12" t="s">
        <v>16</v>
      </c>
      <c r="F80" s="12">
        <v>328.07</v>
      </c>
      <c r="G80" s="12">
        <v>30</v>
      </c>
      <c r="H80" s="13">
        <v>0.979934480203448</v>
      </c>
      <c r="I80" s="21"/>
      <c r="J80" s="12">
        <f t="shared" si="5"/>
        <v>9842.1</v>
      </c>
      <c r="K80" s="22">
        <f t="shared" si="6"/>
        <v>0</v>
      </c>
      <c r="L80" s="23"/>
    </row>
    <row r="81" customHeight="1" spans="1:12">
      <c r="A81" s="10">
        <v>78</v>
      </c>
      <c r="B81" s="11" t="s">
        <v>225</v>
      </c>
      <c r="C81" s="11" t="s">
        <v>226</v>
      </c>
      <c r="D81" s="11" t="s">
        <v>227</v>
      </c>
      <c r="E81" s="12" t="s">
        <v>16</v>
      </c>
      <c r="F81" s="12">
        <v>730.73</v>
      </c>
      <c r="G81" s="12">
        <v>12</v>
      </c>
      <c r="H81" s="13">
        <v>0.979934480203448</v>
      </c>
      <c r="I81" s="21"/>
      <c r="J81" s="12">
        <f t="shared" si="5"/>
        <v>8768.76</v>
      </c>
      <c r="K81" s="22">
        <f t="shared" si="6"/>
        <v>0</v>
      </c>
      <c r="L81" s="23"/>
    </row>
    <row r="82" customHeight="1" spans="1:12">
      <c r="A82" s="10">
        <v>79</v>
      </c>
      <c r="B82" s="11" t="s">
        <v>228</v>
      </c>
      <c r="C82" s="11" t="s">
        <v>229</v>
      </c>
      <c r="D82" s="11" t="s">
        <v>230</v>
      </c>
      <c r="E82" s="12" t="s">
        <v>20</v>
      </c>
      <c r="F82" s="12">
        <v>149.6</v>
      </c>
      <c r="G82" s="12">
        <v>5</v>
      </c>
      <c r="H82" s="13">
        <v>0.979934480203448</v>
      </c>
      <c r="I82" s="21"/>
      <c r="J82" s="12">
        <f t="shared" si="5"/>
        <v>748</v>
      </c>
      <c r="K82" s="22">
        <f t="shared" si="6"/>
        <v>0</v>
      </c>
      <c r="L82" s="23"/>
    </row>
    <row r="83" customHeight="1" spans="1:12">
      <c r="A83" s="10">
        <v>80</v>
      </c>
      <c r="B83" s="11" t="s">
        <v>231</v>
      </c>
      <c r="C83" s="11" t="s">
        <v>232</v>
      </c>
      <c r="D83" s="11" t="s">
        <v>233</v>
      </c>
      <c r="E83" s="12" t="s">
        <v>20</v>
      </c>
      <c r="F83" s="12">
        <v>6.14</v>
      </c>
      <c r="G83" s="12">
        <v>5</v>
      </c>
      <c r="H83" s="13">
        <v>0.979934480203448</v>
      </c>
      <c r="I83" s="21"/>
      <c r="J83" s="12">
        <f t="shared" si="5"/>
        <v>30.7</v>
      </c>
      <c r="K83" s="22">
        <f t="shared" si="6"/>
        <v>0</v>
      </c>
      <c r="L83" s="23"/>
    </row>
    <row r="84" s="1" customFormat="1" customHeight="1" spans="1:17">
      <c r="A84" s="26">
        <v>81</v>
      </c>
      <c r="B84" s="14" t="s">
        <v>234</v>
      </c>
      <c r="C84" s="14" t="s">
        <v>235</v>
      </c>
      <c r="D84" s="14" t="s">
        <v>236</v>
      </c>
      <c r="E84" s="15" t="s">
        <v>237</v>
      </c>
      <c r="F84" s="15">
        <v>21</v>
      </c>
      <c r="G84" s="15">
        <f>J84/F84</f>
        <v>2380.95238095238</v>
      </c>
      <c r="H84" s="27">
        <v>0.979934480203448</v>
      </c>
      <c r="I84" s="30"/>
      <c r="J84" s="15">
        <v>50000</v>
      </c>
      <c r="K84" s="31">
        <f t="shared" si="6"/>
        <v>0</v>
      </c>
      <c r="L84" s="24" t="s">
        <v>238</v>
      </c>
      <c r="M84" s="25"/>
      <c r="N84" s="25"/>
      <c r="O84" s="25"/>
      <c r="P84" s="25"/>
      <c r="Q84" s="25"/>
    </row>
    <row r="85" customHeight="1" spans="1:12">
      <c r="A85" s="10">
        <v>82</v>
      </c>
      <c r="B85" s="11" t="s">
        <v>239</v>
      </c>
      <c r="C85" s="11" t="s">
        <v>240</v>
      </c>
      <c r="D85" s="11" t="s">
        <v>241</v>
      </c>
      <c r="E85" s="12" t="s">
        <v>20</v>
      </c>
      <c r="F85" s="12">
        <v>19.75</v>
      </c>
      <c r="G85" s="12">
        <v>1</v>
      </c>
      <c r="H85" s="13">
        <v>0.979934480203448</v>
      </c>
      <c r="I85" s="21"/>
      <c r="J85" s="12">
        <f t="shared" ref="J85:J94" si="7">F85*G85</f>
        <v>19.75</v>
      </c>
      <c r="K85" s="22">
        <f t="shared" si="6"/>
        <v>0</v>
      </c>
      <c r="L85" s="23"/>
    </row>
    <row r="86" customHeight="1" spans="1:12">
      <c r="A86" s="10">
        <v>83</v>
      </c>
      <c r="B86" s="11" t="s">
        <v>242</v>
      </c>
      <c r="C86" s="11" t="s">
        <v>243</v>
      </c>
      <c r="D86" s="11" t="s">
        <v>244</v>
      </c>
      <c r="E86" s="12" t="s">
        <v>20</v>
      </c>
      <c r="F86" s="12">
        <v>7.63</v>
      </c>
      <c r="G86" s="12">
        <v>1</v>
      </c>
      <c r="H86" s="13">
        <v>0.979934480203448</v>
      </c>
      <c r="I86" s="21"/>
      <c r="J86" s="12">
        <f t="shared" si="7"/>
        <v>7.63</v>
      </c>
      <c r="K86" s="22">
        <f t="shared" si="6"/>
        <v>0</v>
      </c>
      <c r="L86" s="23"/>
    </row>
    <row r="87" s="1" customFormat="1" customHeight="1" spans="1:17">
      <c r="A87" s="10">
        <v>84</v>
      </c>
      <c r="B87" s="14" t="s">
        <v>245</v>
      </c>
      <c r="C87" s="14" t="s">
        <v>246</v>
      </c>
      <c r="D87" s="14" t="s">
        <v>247</v>
      </c>
      <c r="E87" s="15" t="s">
        <v>237</v>
      </c>
      <c r="F87" s="15">
        <v>1</v>
      </c>
      <c r="G87" s="15">
        <v>4000</v>
      </c>
      <c r="H87" s="13">
        <v>0.979934480203448</v>
      </c>
      <c r="I87" s="21"/>
      <c r="J87" s="12">
        <f t="shared" si="7"/>
        <v>4000</v>
      </c>
      <c r="K87" s="22">
        <f t="shared" si="6"/>
        <v>0</v>
      </c>
      <c r="L87" s="24" t="s">
        <v>238</v>
      </c>
      <c r="M87" s="25"/>
      <c r="N87" s="25"/>
      <c r="O87" s="25"/>
      <c r="P87" s="25"/>
      <c r="Q87" s="25"/>
    </row>
    <row r="88" s="1" customFormat="1" customHeight="1" spans="1:17">
      <c r="A88" s="10">
        <v>85</v>
      </c>
      <c r="B88" s="14" t="s">
        <v>248</v>
      </c>
      <c r="C88" s="14" t="s">
        <v>246</v>
      </c>
      <c r="D88" s="14" t="s">
        <v>249</v>
      </c>
      <c r="E88" s="15" t="s">
        <v>237</v>
      </c>
      <c r="F88" s="15">
        <v>1</v>
      </c>
      <c r="G88" s="15">
        <v>4000</v>
      </c>
      <c r="H88" s="13">
        <v>0.979934480203448</v>
      </c>
      <c r="I88" s="21"/>
      <c r="J88" s="12">
        <f t="shared" si="7"/>
        <v>4000</v>
      </c>
      <c r="K88" s="22">
        <f t="shared" si="6"/>
        <v>0</v>
      </c>
      <c r="L88" s="24" t="s">
        <v>238</v>
      </c>
      <c r="M88" s="25"/>
      <c r="N88" s="25"/>
      <c r="O88" s="25"/>
      <c r="P88" s="25"/>
      <c r="Q88" s="25"/>
    </row>
    <row r="89" customHeight="1" spans="1:12">
      <c r="A89" s="10">
        <v>86</v>
      </c>
      <c r="B89" s="11" t="s">
        <v>250</v>
      </c>
      <c r="C89" s="11" t="s">
        <v>251</v>
      </c>
      <c r="D89" s="11" t="s">
        <v>241</v>
      </c>
      <c r="E89" s="12" t="s">
        <v>20</v>
      </c>
      <c r="F89" s="12">
        <v>7.87</v>
      </c>
      <c r="G89" s="12">
        <v>1</v>
      </c>
      <c r="H89" s="13">
        <v>0.979934480203448</v>
      </c>
      <c r="I89" s="21"/>
      <c r="J89" s="12">
        <f t="shared" si="7"/>
        <v>7.87</v>
      </c>
      <c r="K89" s="22">
        <f t="shared" si="6"/>
        <v>0</v>
      </c>
      <c r="L89" s="23"/>
    </row>
    <row r="90" customHeight="1" spans="1:12">
      <c r="A90" s="10">
        <v>87</v>
      </c>
      <c r="B90" s="11" t="s">
        <v>252</v>
      </c>
      <c r="C90" s="11" t="s">
        <v>253</v>
      </c>
      <c r="D90" s="11" t="s">
        <v>254</v>
      </c>
      <c r="E90" s="12" t="s">
        <v>20</v>
      </c>
      <c r="F90" s="12">
        <v>2.09</v>
      </c>
      <c r="G90" s="12">
        <v>1</v>
      </c>
      <c r="H90" s="13">
        <v>0.979934480203448</v>
      </c>
      <c r="I90" s="21"/>
      <c r="J90" s="12">
        <f t="shared" si="7"/>
        <v>2.09</v>
      </c>
      <c r="K90" s="22">
        <f t="shared" si="6"/>
        <v>0</v>
      </c>
      <c r="L90" s="23"/>
    </row>
    <row r="91" customHeight="1" spans="1:12">
      <c r="A91" s="10">
        <v>88</v>
      </c>
      <c r="B91" s="11" t="s">
        <v>255</v>
      </c>
      <c r="C91" s="11" t="s">
        <v>30</v>
      </c>
      <c r="D91" s="11" t="s">
        <v>31</v>
      </c>
      <c r="E91" s="12" t="s">
        <v>20</v>
      </c>
      <c r="F91" s="12">
        <v>1.57</v>
      </c>
      <c r="G91" s="12">
        <v>85</v>
      </c>
      <c r="H91" s="13">
        <v>0.979934480203448</v>
      </c>
      <c r="I91" s="21"/>
      <c r="J91" s="12">
        <f t="shared" si="7"/>
        <v>133.45</v>
      </c>
      <c r="K91" s="22">
        <f t="shared" si="6"/>
        <v>0</v>
      </c>
      <c r="L91" s="23"/>
    </row>
    <row r="92" s="1" customFormat="1" customHeight="1" spans="1:17">
      <c r="A92" s="10">
        <v>89</v>
      </c>
      <c r="B92" s="14" t="s">
        <v>256</v>
      </c>
      <c r="C92" s="14" t="s">
        <v>257</v>
      </c>
      <c r="D92" s="14" t="s">
        <v>258</v>
      </c>
      <c r="E92" s="15" t="s">
        <v>20</v>
      </c>
      <c r="F92" s="15">
        <v>4.21</v>
      </c>
      <c r="G92" s="15">
        <v>500</v>
      </c>
      <c r="H92" s="13">
        <v>0.979934480203448</v>
      </c>
      <c r="I92" s="21"/>
      <c r="J92" s="12">
        <f t="shared" si="7"/>
        <v>2105</v>
      </c>
      <c r="K92" s="22">
        <f t="shared" si="6"/>
        <v>0</v>
      </c>
      <c r="L92" s="24"/>
      <c r="M92" s="25"/>
      <c r="N92" s="25"/>
      <c r="O92" s="25"/>
      <c r="P92" s="25"/>
      <c r="Q92" s="25"/>
    </row>
    <row r="93" s="1" customFormat="1" customHeight="1" spans="1:17">
      <c r="A93" s="10">
        <v>90</v>
      </c>
      <c r="B93" s="14" t="s">
        <v>259</v>
      </c>
      <c r="C93" s="14" t="s">
        <v>260</v>
      </c>
      <c r="D93" s="14" t="s">
        <v>258</v>
      </c>
      <c r="E93" s="15" t="s">
        <v>20</v>
      </c>
      <c r="F93" s="15">
        <v>0.34</v>
      </c>
      <c r="G93" s="15">
        <v>1200</v>
      </c>
      <c r="H93" s="13">
        <v>0.979934480203448</v>
      </c>
      <c r="I93" s="21"/>
      <c r="J93" s="12">
        <f t="shared" si="7"/>
        <v>408</v>
      </c>
      <c r="K93" s="22">
        <f t="shared" si="6"/>
        <v>0</v>
      </c>
      <c r="L93" s="24"/>
      <c r="M93" s="25"/>
      <c r="N93" s="25"/>
      <c r="O93" s="25"/>
      <c r="P93" s="25"/>
      <c r="Q93" s="25"/>
    </row>
    <row r="94" customHeight="1" spans="1:12">
      <c r="A94" s="10">
        <v>91</v>
      </c>
      <c r="B94" s="11" t="s">
        <v>261</v>
      </c>
      <c r="C94" s="11" t="s">
        <v>83</v>
      </c>
      <c r="D94" s="11" t="s">
        <v>95</v>
      </c>
      <c r="E94" s="12" t="s">
        <v>85</v>
      </c>
      <c r="F94" s="12">
        <v>0.889</v>
      </c>
      <c r="G94" s="12">
        <v>1300</v>
      </c>
      <c r="H94" s="13">
        <v>0.979934480203448</v>
      </c>
      <c r="I94" s="21"/>
      <c r="J94" s="12">
        <f t="shared" si="7"/>
        <v>1155.7</v>
      </c>
      <c r="K94" s="22">
        <f t="shared" si="6"/>
        <v>0</v>
      </c>
      <c r="L94" s="23"/>
    </row>
    <row r="95" customHeight="1" spans="1:12">
      <c r="A95" s="10">
        <v>92</v>
      </c>
      <c r="B95" s="11"/>
      <c r="C95" s="11" t="s">
        <v>262</v>
      </c>
      <c r="D95" s="11"/>
      <c r="E95" s="11"/>
      <c r="F95" s="12"/>
      <c r="G95" s="12"/>
      <c r="H95" s="13">
        <v>0.979934480203448</v>
      </c>
      <c r="I95" s="21"/>
      <c r="J95" s="12" t="s">
        <v>15</v>
      </c>
      <c r="K95" s="22"/>
      <c r="L95" s="23"/>
    </row>
    <row r="96" customHeight="1" spans="1:12">
      <c r="A96" s="10">
        <v>93</v>
      </c>
      <c r="B96" s="11" t="s">
        <v>263</v>
      </c>
      <c r="C96" s="11" t="s">
        <v>30</v>
      </c>
      <c r="D96" s="11" t="s">
        <v>31</v>
      </c>
      <c r="E96" s="12" t="s">
        <v>20</v>
      </c>
      <c r="F96" s="12">
        <v>0.18</v>
      </c>
      <c r="G96" s="12">
        <v>85</v>
      </c>
      <c r="H96" s="13">
        <v>0.979934480203448</v>
      </c>
      <c r="I96" s="21"/>
      <c r="J96" s="12">
        <f>F96*G96</f>
        <v>15.3</v>
      </c>
      <c r="K96" s="22">
        <f t="shared" si="6"/>
        <v>0</v>
      </c>
      <c r="L96" s="23"/>
    </row>
    <row r="97" customHeight="1" spans="1:12">
      <c r="A97" s="10">
        <v>94</v>
      </c>
      <c r="B97" s="11" t="s">
        <v>264</v>
      </c>
      <c r="C97" s="11" t="s">
        <v>257</v>
      </c>
      <c r="D97" s="11" t="s">
        <v>258</v>
      </c>
      <c r="E97" s="12" t="s">
        <v>20</v>
      </c>
      <c r="F97" s="12">
        <v>1.55</v>
      </c>
      <c r="G97" s="12">
        <v>500</v>
      </c>
      <c r="H97" s="13">
        <v>0.979934480203448</v>
      </c>
      <c r="I97" s="21"/>
      <c r="J97" s="12">
        <f>F97*G97</f>
        <v>775</v>
      </c>
      <c r="K97" s="22">
        <f t="shared" si="6"/>
        <v>0</v>
      </c>
      <c r="L97" s="23"/>
    </row>
    <row r="98" customHeight="1" spans="1:12">
      <c r="A98" s="10">
        <v>95</v>
      </c>
      <c r="B98" s="11" t="s">
        <v>265</v>
      </c>
      <c r="C98" s="11" t="s">
        <v>83</v>
      </c>
      <c r="D98" s="11" t="s">
        <v>95</v>
      </c>
      <c r="E98" s="12" t="s">
        <v>85</v>
      </c>
      <c r="F98" s="12">
        <v>0.067</v>
      </c>
      <c r="G98" s="12">
        <v>1300</v>
      </c>
      <c r="H98" s="13">
        <v>0.979934480203448</v>
      </c>
      <c r="I98" s="21"/>
      <c r="J98" s="12">
        <f>F98*G98</f>
        <v>87.1</v>
      </c>
      <c r="K98" s="22">
        <f t="shared" si="6"/>
        <v>0</v>
      </c>
      <c r="L98" s="23"/>
    </row>
    <row r="99" customHeight="1" spans="1:12">
      <c r="A99" s="10">
        <v>96</v>
      </c>
      <c r="B99" s="11"/>
      <c r="C99" s="11" t="s">
        <v>266</v>
      </c>
      <c r="D99" s="11"/>
      <c r="E99" s="11"/>
      <c r="F99" s="12"/>
      <c r="G99" s="12"/>
      <c r="H99" s="13">
        <v>0.979934480203448</v>
      </c>
      <c r="I99" s="21"/>
      <c r="J99" s="12" t="s">
        <v>15</v>
      </c>
      <c r="K99" s="22"/>
      <c r="L99" s="23"/>
    </row>
    <row r="100" customHeight="1" spans="1:12">
      <c r="A100" s="10">
        <v>97</v>
      </c>
      <c r="B100" s="11" t="s">
        <v>267</v>
      </c>
      <c r="C100" s="11" t="s">
        <v>268</v>
      </c>
      <c r="D100" s="11" t="s">
        <v>241</v>
      </c>
      <c r="E100" s="12" t="s">
        <v>20</v>
      </c>
      <c r="F100" s="12">
        <v>31.28</v>
      </c>
      <c r="G100" s="12">
        <v>1</v>
      </c>
      <c r="H100" s="13">
        <v>0.979934480203448</v>
      </c>
      <c r="I100" s="21"/>
      <c r="J100" s="12">
        <f>F100*G100</f>
        <v>31.28</v>
      </c>
      <c r="K100" s="22">
        <f>I100*F100</f>
        <v>0</v>
      </c>
      <c r="L100" s="23"/>
    </row>
    <row r="101" customHeight="1" spans="1:12">
      <c r="A101" s="10">
        <v>98</v>
      </c>
      <c r="B101" s="11" t="s">
        <v>269</v>
      </c>
      <c r="C101" s="11" t="s">
        <v>270</v>
      </c>
      <c r="D101" s="11" t="s">
        <v>271</v>
      </c>
      <c r="E101" s="12" t="s">
        <v>20</v>
      </c>
      <c r="F101" s="12">
        <v>9.08</v>
      </c>
      <c r="G101" s="12">
        <v>1</v>
      </c>
      <c r="H101" s="13">
        <v>0.979934480203448</v>
      </c>
      <c r="I101" s="21"/>
      <c r="J101" s="12">
        <f>F101*G101</f>
        <v>9.08</v>
      </c>
      <c r="K101" s="22">
        <f>I101*F101</f>
        <v>0</v>
      </c>
      <c r="L101" s="23"/>
    </row>
    <row r="102" s="1" customFormat="1" customHeight="1" spans="1:17">
      <c r="A102" s="26">
        <v>99</v>
      </c>
      <c r="B102" s="14" t="s">
        <v>272</v>
      </c>
      <c r="C102" s="14" t="s">
        <v>266</v>
      </c>
      <c r="D102" s="14" t="s">
        <v>273</v>
      </c>
      <c r="E102" s="15" t="s">
        <v>237</v>
      </c>
      <c r="F102" s="15">
        <v>1</v>
      </c>
      <c r="G102" s="15">
        <v>13000</v>
      </c>
      <c r="H102" s="27">
        <v>0.979934480203448</v>
      </c>
      <c r="I102" s="30"/>
      <c r="J102" s="15">
        <v>13000</v>
      </c>
      <c r="K102" s="31">
        <f>I102*F102</f>
        <v>0</v>
      </c>
      <c r="L102" s="24" t="s">
        <v>238</v>
      </c>
      <c r="M102" s="25"/>
      <c r="N102" s="25"/>
      <c r="O102" s="25"/>
      <c r="P102" s="25"/>
      <c r="Q102" s="25"/>
    </row>
    <row r="103" customHeight="1" spans="1:12">
      <c r="A103" s="10">
        <v>100</v>
      </c>
      <c r="B103" s="11"/>
      <c r="C103" s="11" t="s">
        <v>274</v>
      </c>
      <c r="D103" s="11"/>
      <c r="E103" s="11"/>
      <c r="F103" s="12">
        <f>15.5*0.1+15.5*0.3+15.5*2.1*2</f>
        <v>71.3</v>
      </c>
      <c r="G103" s="12">
        <f>85+35</f>
        <v>120</v>
      </c>
      <c r="H103" s="13">
        <v>0.979934480203448</v>
      </c>
      <c r="I103" s="21"/>
      <c r="J103" s="12"/>
      <c r="K103" s="22"/>
      <c r="L103" s="23"/>
    </row>
    <row r="104" customHeight="1" spans="1:12">
      <c r="A104" s="10">
        <v>101</v>
      </c>
      <c r="B104" s="11" t="s">
        <v>275</v>
      </c>
      <c r="C104" s="11" t="s">
        <v>276</v>
      </c>
      <c r="D104" s="11" t="s">
        <v>277</v>
      </c>
      <c r="E104" s="12" t="s">
        <v>16</v>
      </c>
      <c r="F104" s="12">
        <v>103.43</v>
      </c>
      <c r="G104" s="12">
        <v>20</v>
      </c>
      <c r="H104" s="13">
        <v>0.979934480203448</v>
      </c>
      <c r="I104" s="21"/>
      <c r="J104" s="12">
        <f>F104*G104</f>
        <v>2068.6</v>
      </c>
      <c r="K104" s="22">
        <f>I104*F104</f>
        <v>0</v>
      </c>
      <c r="L104" s="23" t="s">
        <v>278</v>
      </c>
    </row>
    <row r="105" customHeight="1" spans="1:12">
      <c r="A105" s="10">
        <v>102</v>
      </c>
      <c r="B105" s="11" t="s">
        <v>279</v>
      </c>
      <c r="C105" s="11" t="s">
        <v>276</v>
      </c>
      <c r="D105" s="11" t="s">
        <v>280</v>
      </c>
      <c r="E105" s="12" t="s">
        <v>16</v>
      </c>
      <c r="F105" s="12">
        <v>97.23</v>
      </c>
      <c r="G105" s="12">
        <v>20</v>
      </c>
      <c r="H105" s="13">
        <v>0.979934480203448</v>
      </c>
      <c r="I105" s="21"/>
      <c r="J105" s="12">
        <f>F105*G105</f>
        <v>1944.6</v>
      </c>
      <c r="K105" s="22">
        <f>I105*F105</f>
        <v>0</v>
      </c>
      <c r="L105" s="23" t="s">
        <v>278</v>
      </c>
    </row>
    <row r="106" customHeight="1" spans="1:12">
      <c r="A106" s="10">
        <v>103</v>
      </c>
      <c r="B106" s="11" t="s">
        <v>281</v>
      </c>
      <c r="C106" s="11" t="s">
        <v>276</v>
      </c>
      <c r="D106" s="11" t="s">
        <v>282</v>
      </c>
      <c r="E106" s="12" t="s">
        <v>16</v>
      </c>
      <c r="F106" s="12">
        <v>1643.17</v>
      </c>
      <c r="G106" s="12">
        <v>20</v>
      </c>
      <c r="H106" s="13">
        <v>0.979934480203448</v>
      </c>
      <c r="I106" s="21"/>
      <c r="J106" s="12">
        <f>F106*G106</f>
        <v>32863.4</v>
      </c>
      <c r="K106" s="22">
        <f>I106*F106</f>
        <v>0</v>
      </c>
      <c r="L106" s="23" t="s">
        <v>278</v>
      </c>
    </row>
    <row r="107" s="1" customFormat="1" customHeight="1" spans="1:17">
      <c r="A107" s="10">
        <v>104</v>
      </c>
      <c r="B107" s="14" t="s">
        <v>283</v>
      </c>
      <c r="C107" s="14" t="s">
        <v>284</v>
      </c>
      <c r="D107" s="14" t="s">
        <v>285</v>
      </c>
      <c r="E107" s="15" t="s">
        <v>16</v>
      </c>
      <c r="F107" s="15">
        <v>8000</v>
      </c>
      <c r="G107" s="15">
        <v>83</v>
      </c>
      <c r="H107" s="13">
        <v>0.979934480203448</v>
      </c>
      <c r="I107" s="21"/>
      <c r="J107" s="12">
        <f>F107*G107</f>
        <v>664000</v>
      </c>
      <c r="K107" s="22">
        <f>I107*F107</f>
        <v>0</v>
      </c>
      <c r="L107" s="24"/>
      <c r="M107" s="25"/>
      <c r="N107" s="25"/>
      <c r="O107" s="25"/>
      <c r="P107" s="25"/>
      <c r="Q107" s="25"/>
    </row>
    <row r="108" s="1" customFormat="1" customHeight="1" spans="1:17">
      <c r="A108" s="10">
        <v>105</v>
      </c>
      <c r="B108" s="14" t="s">
        <v>286</v>
      </c>
      <c r="C108" s="14" t="s">
        <v>287</v>
      </c>
      <c r="D108" s="14" t="s">
        <v>285</v>
      </c>
      <c r="E108" s="15" t="s">
        <v>16</v>
      </c>
      <c r="F108" s="15">
        <v>8000</v>
      </c>
      <c r="G108" s="15">
        <v>35</v>
      </c>
      <c r="H108" s="13">
        <v>0.979934480203448</v>
      </c>
      <c r="I108" s="21"/>
      <c r="J108" s="12">
        <f>F108*G108</f>
        <v>280000</v>
      </c>
      <c r="K108" s="22">
        <f>I108*F108</f>
        <v>0</v>
      </c>
      <c r="L108" s="32" t="s">
        <v>288</v>
      </c>
      <c r="M108" s="25"/>
      <c r="N108" s="25"/>
      <c r="O108" s="25"/>
      <c r="P108" s="25"/>
      <c r="Q108" s="25"/>
    </row>
    <row r="109" customHeight="1" spans="1:12">
      <c r="A109" s="10">
        <v>106</v>
      </c>
      <c r="B109" s="11"/>
      <c r="C109" s="28" t="s">
        <v>289</v>
      </c>
      <c r="D109" s="29"/>
      <c r="E109" s="12"/>
      <c r="F109" s="12"/>
      <c r="G109" s="12"/>
      <c r="H109" s="12"/>
      <c r="I109" s="21"/>
      <c r="J109" s="12">
        <f>SUM(J4:J108)</f>
        <v>1887881.32</v>
      </c>
      <c r="K109" s="22">
        <f>SUM(K4:K108)</f>
        <v>0</v>
      </c>
      <c r="L109" s="23"/>
    </row>
  </sheetData>
  <mergeCells count="4">
    <mergeCell ref="A1:L1"/>
    <mergeCell ref="A2:F2"/>
    <mergeCell ref="G2:J2"/>
    <mergeCell ref="C109:D109"/>
  </mergeCells>
  <printOptions horizontalCentered="1"/>
  <pageMargins left="0.116416666666667" right="0.116416666666667" top="0.59375" bottom="0" header="0.59375" footer="0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05055</cp:lastModifiedBy>
  <dcterms:created xsi:type="dcterms:W3CDTF">2025-02-20T20:57:00Z</dcterms:created>
  <dcterms:modified xsi:type="dcterms:W3CDTF">2025-07-01T06:50:19Z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32C105783DD84CFBA5C6ABF541B6770F_13</vt:lpwstr>
  </property>
  <property fmtid="{D5CDD505-2E9C-101B-9397-08002B2CF9AE}" pid="3" name="KSOProductBuildVer">
    <vt:lpwstr>2052-12.1.0.21541</vt:lpwstr>
  </property>
</Properties>
</file>